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C:\Users\Оксана Андреевна\Documents\ПФХД\Приоритет\Отчет 08.02.23\"/>
    </mc:Choice>
  </mc:AlternateContent>
  <xr:revisionPtr revIDLastSave="0" documentId="8_{E602C237-07A9-4F77-AF76-AB47275C4FA8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Титульный лист " sheetId="1" r:id="rId1"/>
    <sheet name="Содержание" sheetId="2" r:id="rId2"/>
    <sheet name="КОСГУ" sheetId="3" state="hidden" r:id="rId3"/>
    <sheet name="КВР" sheetId="4" state="hidden" r:id="rId4"/>
    <sheet name="Ф_1" sheetId="5" r:id="rId5"/>
    <sheet name="Ф_2_1" sheetId="6" r:id="rId6"/>
    <sheet name="Ф_2_2" sheetId="7" r:id="rId7"/>
    <sheet name="Ф_2_3" sheetId="8" r:id="rId8"/>
    <sheet name="Ф_2_4" sheetId="9" r:id="rId9"/>
    <sheet name="Ф_3" sheetId="10" r:id="rId10"/>
    <sheet name="код валюты" sheetId="11" state="hidden" r:id="rId11"/>
  </sheets>
  <calcPr calcId="191029"/>
  <extLst>
    <ext uri="GoogleSheetsCustomDataVersion1">
      <go:sheetsCustomData xmlns:go="http://customooxmlschemas.google.com/" r:id="rId15" roundtripDataSignature="AMtx7mhWxWgk6nijpX5rzD2RqbYxiPDMPA=="/>
    </ext>
  </extLst>
</workbook>
</file>

<file path=xl/calcChain.xml><?xml version="1.0" encoding="utf-8"?>
<calcChain xmlns="http://schemas.openxmlformats.org/spreadsheetml/2006/main">
  <c r="H31" i="10" l="1"/>
  <c r="C30" i="10"/>
  <c r="E29" i="10"/>
  <c r="C29" i="10"/>
  <c r="C28" i="10"/>
  <c r="C27" i="10"/>
  <c r="E26" i="10"/>
  <c r="C26" i="10"/>
  <c r="C25" i="10"/>
  <c r="C24" i="10"/>
  <c r="C23" i="10"/>
  <c r="C22" i="10"/>
  <c r="C21" i="10"/>
  <c r="C20" i="10"/>
  <c r="C19" i="10"/>
  <c r="E18" i="10"/>
  <c r="C18" i="10" s="1"/>
  <c r="C17" i="10"/>
  <c r="C16" i="10"/>
  <c r="C15" i="10"/>
  <c r="C14" i="10"/>
  <c r="C13" i="10"/>
  <c r="G12" i="10"/>
  <c r="F12" i="10"/>
  <c r="E12" i="10"/>
  <c r="D12" i="10"/>
  <c r="C12" i="10" s="1"/>
  <c r="G11" i="10"/>
  <c r="G31" i="10" s="1"/>
  <c r="F11" i="10"/>
  <c r="F31" i="10" s="1"/>
  <c r="E11" i="10"/>
  <c r="E31" i="10" s="1"/>
  <c r="D11" i="10"/>
  <c r="D31" i="10" s="1"/>
  <c r="C31" i="10" s="1"/>
  <c r="C10" i="10"/>
  <c r="C9" i="10"/>
  <c r="C8" i="10"/>
  <c r="C7" i="10"/>
  <c r="C11" i="10" s="1"/>
  <c r="L123" i="9"/>
  <c r="E123" i="9" s="1"/>
  <c r="F123" i="9"/>
  <c r="R122" i="9"/>
  <c r="Q122" i="9"/>
  <c r="P122" i="9"/>
  <c r="M122" i="9"/>
  <c r="L122" i="9" s="1"/>
  <c r="E122" i="9" s="1"/>
  <c r="K122" i="9"/>
  <c r="J122" i="9"/>
  <c r="I122" i="9"/>
  <c r="H122" i="9"/>
  <c r="G122" i="9"/>
  <c r="F122" i="9" s="1"/>
  <c r="L121" i="9"/>
  <c r="F121" i="9"/>
  <c r="E121" i="9"/>
  <c r="L120" i="9"/>
  <c r="E120" i="9" s="1"/>
  <c r="F120" i="9"/>
  <c r="L119" i="9"/>
  <c r="E119" i="9" s="1"/>
  <c r="F119" i="9"/>
  <c r="R118" i="9"/>
  <c r="Q118" i="9"/>
  <c r="P118" i="9"/>
  <c r="M118" i="9"/>
  <c r="L118" i="9" s="1"/>
  <c r="E118" i="9" s="1"/>
  <c r="K118" i="9"/>
  <c r="J118" i="9"/>
  <c r="I118" i="9"/>
  <c r="H118" i="9"/>
  <c r="G118" i="9"/>
  <c r="F118" i="9"/>
  <c r="L117" i="9"/>
  <c r="F117" i="9"/>
  <c r="E117" i="9"/>
  <c r="L116" i="9"/>
  <c r="F116" i="9"/>
  <c r="E116" i="9"/>
  <c r="R115" i="9"/>
  <c r="Q115" i="9"/>
  <c r="P115" i="9"/>
  <c r="M115" i="9"/>
  <c r="L115" i="9"/>
  <c r="E115" i="9" s="1"/>
  <c r="K115" i="9"/>
  <c r="J115" i="9"/>
  <c r="I115" i="9"/>
  <c r="H115" i="9"/>
  <c r="G115" i="9"/>
  <c r="F115" i="9" s="1"/>
  <c r="L114" i="9"/>
  <c r="E114" i="9" s="1"/>
  <c r="F114" i="9"/>
  <c r="L113" i="9"/>
  <c r="F113" i="9"/>
  <c r="E113" i="9"/>
  <c r="L112" i="9"/>
  <c r="F112" i="9"/>
  <c r="E112" i="9"/>
  <c r="L111" i="9"/>
  <c r="F111" i="9"/>
  <c r="E111" i="9"/>
  <c r="L110" i="9"/>
  <c r="E110" i="9" s="1"/>
  <c r="F110" i="9"/>
  <c r="M109" i="9"/>
  <c r="L109" i="9"/>
  <c r="E109" i="9" s="1"/>
  <c r="F109" i="9"/>
  <c r="L108" i="9"/>
  <c r="F108" i="9"/>
  <c r="E108" i="9"/>
  <c r="L107" i="9"/>
  <c r="F107" i="9"/>
  <c r="E107" i="9"/>
  <c r="L106" i="9"/>
  <c r="F106" i="9"/>
  <c r="E106" i="9"/>
  <c r="L105" i="9"/>
  <c r="E105" i="9" s="1"/>
  <c r="F105" i="9"/>
  <c r="L104" i="9"/>
  <c r="E104" i="9" s="1"/>
  <c r="F104" i="9"/>
  <c r="R103" i="9"/>
  <c r="Q103" i="9"/>
  <c r="P103" i="9"/>
  <c r="M103" i="9"/>
  <c r="L103" i="9" s="1"/>
  <c r="E103" i="9" s="1"/>
  <c r="K103" i="9"/>
  <c r="J103" i="9"/>
  <c r="I103" i="9"/>
  <c r="H103" i="9"/>
  <c r="G103" i="9"/>
  <c r="F103" i="9"/>
  <c r="L102" i="9"/>
  <c r="F102" i="9"/>
  <c r="E102" i="9"/>
  <c r="M101" i="9"/>
  <c r="L101" i="9"/>
  <c r="F101" i="9"/>
  <c r="E101" i="9"/>
  <c r="L100" i="9"/>
  <c r="E100" i="9" s="1"/>
  <c r="F100" i="9"/>
  <c r="L99" i="9"/>
  <c r="E99" i="9" s="1"/>
  <c r="F99" i="9"/>
  <c r="L98" i="9"/>
  <c r="E98" i="9" s="1"/>
  <c r="F98" i="9"/>
  <c r="L97" i="9"/>
  <c r="F97" i="9"/>
  <c r="E97" i="9"/>
  <c r="L96" i="9"/>
  <c r="F96" i="9"/>
  <c r="E96" i="9"/>
  <c r="M95" i="9"/>
  <c r="L95" i="9" s="1"/>
  <c r="E95" i="9" s="1"/>
  <c r="F95" i="9"/>
  <c r="M94" i="9"/>
  <c r="L94" i="9" s="1"/>
  <c r="E94" i="9" s="1"/>
  <c r="F94" i="9"/>
  <c r="M93" i="9"/>
  <c r="L93" i="9" s="1"/>
  <c r="E93" i="9" s="1"/>
  <c r="F93" i="9"/>
  <c r="P92" i="9"/>
  <c r="L92" i="9" s="1"/>
  <c r="E92" i="9" s="1"/>
  <c r="F92" i="9"/>
  <c r="R91" i="9"/>
  <c r="R85" i="9" s="1"/>
  <c r="Q91" i="9"/>
  <c r="K91" i="9"/>
  <c r="J91" i="9"/>
  <c r="I91" i="9"/>
  <c r="I85" i="9" s="1"/>
  <c r="H91" i="9"/>
  <c r="H85" i="9" s="1"/>
  <c r="G91" i="9"/>
  <c r="F91" i="9" s="1"/>
  <c r="L90" i="9"/>
  <c r="E90" i="9" s="1"/>
  <c r="F90" i="9"/>
  <c r="L89" i="9"/>
  <c r="E89" i="9" s="1"/>
  <c r="F89" i="9"/>
  <c r="L88" i="9"/>
  <c r="F88" i="9"/>
  <c r="E88" i="9"/>
  <c r="L87" i="9"/>
  <c r="F87" i="9"/>
  <c r="E87" i="9"/>
  <c r="L86" i="9"/>
  <c r="E86" i="9" s="1"/>
  <c r="F86" i="9"/>
  <c r="Q85" i="9"/>
  <c r="K85" i="9"/>
  <c r="K67" i="9" s="1"/>
  <c r="J85" i="9"/>
  <c r="G85" i="9"/>
  <c r="L84" i="9"/>
  <c r="F84" i="9"/>
  <c r="E84" i="9"/>
  <c r="L83" i="9"/>
  <c r="F83" i="9"/>
  <c r="E83" i="9"/>
  <c r="L82" i="9"/>
  <c r="F82" i="9"/>
  <c r="E82" i="9"/>
  <c r="L81" i="9"/>
  <c r="E81" i="9" s="1"/>
  <c r="F81" i="9"/>
  <c r="L80" i="9"/>
  <c r="E80" i="9" s="1"/>
  <c r="F80" i="9"/>
  <c r="L79" i="9"/>
  <c r="F79" i="9"/>
  <c r="E79" i="9"/>
  <c r="L78" i="9"/>
  <c r="E78" i="9" s="1"/>
  <c r="F78" i="9"/>
  <c r="L77" i="9"/>
  <c r="E77" i="9" s="1"/>
  <c r="F77" i="9"/>
  <c r="L76" i="9"/>
  <c r="F76" i="9"/>
  <c r="E76" i="9"/>
  <c r="L75" i="9"/>
  <c r="F75" i="9"/>
  <c r="E75" i="9"/>
  <c r="L74" i="9"/>
  <c r="F74" i="9"/>
  <c r="E74" i="9"/>
  <c r="L73" i="9"/>
  <c r="E73" i="9" s="1"/>
  <c r="F73" i="9"/>
  <c r="L72" i="9"/>
  <c r="E72" i="9" s="1"/>
  <c r="F72" i="9"/>
  <c r="R71" i="9"/>
  <c r="Q71" i="9"/>
  <c r="P71" i="9"/>
  <c r="M71" i="9"/>
  <c r="L71" i="9" s="1"/>
  <c r="E71" i="9" s="1"/>
  <c r="K71" i="9"/>
  <c r="J71" i="9"/>
  <c r="I71" i="9"/>
  <c r="H71" i="9"/>
  <c r="G71" i="9"/>
  <c r="F71" i="9"/>
  <c r="L70" i="9"/>
  <c r="F70" i="9"/>
  <c r="E70" i="9"/>
  <c r="L69" i="9"/>
  <c r="F69" i="9"/>
  <c r="E69" i="9"/>
  <c r="R68" i="9"/>
  <c r="Q68" i="9"/>
  <c r="Q67" i="9" s="1"/>
  <c r="P68" i="9"/>
  <c r="M68" i="9"/>
  <c r="L68" i="9"/>
  <c r="E68" i="9" s="1"/>
  <c r="K68" i="9"/>
  <c r="J68" i="9"/>
  <c r="J67" i="9" s="1"/>
  <c r="I68" i="9"/>
  <c r="I67" i="9" s="1"/>
  <c r="H68" i="9"/>
  <c r="H67" i="9" s="1"/>
  <c r="G68" i="9"/>
  <c r="G67" i="9" s="1"/>
  <c r="L66" i="9"/>
  <c r="E66" i="9" s="1"/>
  <c r="F66" i="9"/>
  <c r="L65" i="9"/>
  <c r="E65" i="9" s="1"/>
  <c r="F65" i="9"/>
  <c r="R64" i="9"/>
  <c r="Q64" i="9"/>
  <c r="P64" i="9"/>
  <c r="M64" i="9"/>
  <c r="L64" i="9" s="1"/>
  <c r="E64" i="9" s="1"/>
  <c r="K64" i="9"/>
  <c r="J64" i="9"/>
  <c r="I64" i="9"/>
  <c r="H64" i="9"/>
  <c r="G64" i="9"/>
  <c r="F64" i="9"/>
  <c r="L63" i="9"/>
  <c r="F63" i="9"/>
  <c r="E63" i="9"/>
  <c r="L62" i="9"/>
  <c r="F62" i="9"/>
  <c r="E62" i="9"/>
  <c r="R61" i="9"/>
  <c r="Q61" i="9"/>
  <c r="P61" i="9"/>
  <c r="M61" i="9"/>
  <c r="L61" i="9"/>
  <c r="E61" i="9" s="1"/>
  <c r="K61" i="9"/>
  <c r="J61" i="9"/>
  <c r="I61" i="9"/>
  <c r="H61" i="9"/>
  <c r="G61" i="9"/>
  <c r="F61" i="9" s="1"/>
  <c r="L60" i="9"/>
  <c r="E60" i="9" s="1"/>
  <c r="F60" i="9"/>
  <c r="L59" i="9"/>
  <c r="E59" i="9" s="1"/>
  <c r="F59" i="9"/>
  <c r="L58" i="9"/>
  <c r="F58" i="9"/>
  <c r="E58" i="9"/>
  <c r="L57" i="9"/>
  <c r="F57" i="9"/>
  <c r="E57" i="9"/>
  <c r="R56" i="9"/>
  <c r="Q56" i="9"/>
  <c r="P56" i="9"/>
  <c r="M56" i="9"/>
  <c r="L56" i="9"/>
  <c r="E56" i="9" s="1"/>
  <c r="K56" i="9"/>
  <c r="J56" i="9"/>
  <c r="I56" i="9"/>
  <c r="H56" i="9"/>
  <c r="G56" i="9"/>
  <c r="F56" i="9" s="1"/>
  <c r="L55" i="9"/>
  <c r="E55" i="9" s="1"/>
  <c r="F55" i="9"/>
  <c r="L54" i="9"/>
  <c r="E54" i="9" s="1"/>
  <c r="F54" i="9"/>
  <c r="L53" i="9"/>
  <c r="F53" i="9"/>
  <c r="E53" i="9"/>
  <c r="R52" i="9"/>
  <c r="Q52" i="9"/>
  <c r="P52" i="9"/>
  <c r="M52" i="9"/>
  <c r="L52" i="9" s="1"/>
  <c r="E52" i="9" s="1"/>
  <c r="K52" i="9"/>
  <c r="J52" i="9"/>
  <c r="I52" i="9"/>
  <c r="F52" i="9" s="1"/>
  <c r="H52" i="9"/>
  <c r="G52" i="9"/>
  <c r="L51" i="9"/>
  <c r="E51" i="9" s="1"/>
  <c r="F51" i="9"/>
  <c r="L50" i="9"/>
  <c r="E50" i="9" s="1"/>
  <c r="F50" i="9"/>
  <c r="L49" i="9"/>
  <c r="E49" i="9" s="1"/>
  <c r="F49" i="9"/>
  <c r="L48" i="9"/>
  <c r="F48" i="9"/>
  <c r="E48" i="9"/>
  <c r="R47" i="9"/>
  <c r="Q47" i="9"/>
  <c r="P47" i="9"/>
  <c r="M47" i="9"/>
  <c r="M40" i="9" s="1"/>
  <c r="K47" i="9"/>
  <c r="J47" i="9"/>
  <c r="I47" i="9"/>
  <c r="F47" i="9" s="1"/>
  <c r="H47" i="9"/>
  <c r="G47" i="9"/>
  <c r="L46" i="9"/>
  <c r="E46" i="9" s="1"/>
  <c r="F46" i="9"/>
  <c r="L45" i="9"/>
  <c r="E45" i="9" s="1"/>
  <c r="F45" i="9"/>
  <c r="L44" i="9"/>
  <c r="E44" i="9" s="1"/>
  <c r="F44" i="9"/>
  <c r="R43" i="9"/>
  <c r="Q43" i="9"/>
  <c r="Q40" i="9" s="1"/>
  <c r="P43" i="9"/>
  <c r="L43" i="9" s="1"/>
  <c r="E43" i="9" s="1"/>
  <c r="M43" i="9"/>
  <c r="K43" i="9"/>
  <c r="K40" i="9" s="1"/>
  <c r="J43" i="9"/>
  <c r="J40" i="9" s="1"/>
  <c r="I43" i="9"/>
  <c r="I40" i="9" s="1"/>
  <c r="H43" i="9"/>
  <c r="G43" i="9"/>
  <c r="G40" i="9" s="1"/>
  <c r="F40" i="9" s="1"/>
  <c r="L42" i="9"/>
  <c r="F42" i="9"/>
  <c r="E42" i="9"/>
  <c r="L41" i="9"/>
  <c r="E41" i="9" s="1"/>
  <c r="F41" i="9"/>
  <c r="R40" i="9"/>
  <c r="H40" i="9"/>
  <c r="L39" i="9"/>
  <c r="E39" i="9" s="1"/>
  <c r="F39" i="9"/>
  <c r="L38" i="9"/>
  <c r="E38" i="9" s="1"/>
  <c r="F38" i="9"/>
  <c r="L37" i="9"/>
  <c r="F37" i="9"/>
  <c r="E37" i="9"/>
  <c r="P36" i="9"/>
  <c r="L36" i="9" s="1"/>
  <c r="E36" i="9" s="1"/>
  <c r="M36" i="9"/>
  <c r="F36" i="9"/>
  <c r="R35" i="9"/>
  <c r="Q35" i="9"/>
  <c r="P35" i="9"/>
  <c r="M35" i="9"/>
  <c r="L35" i="9" s="1"/>
  <c r="E35" i="9" s="1"/>
  <c r="K35" i="9"/>
  <c r="J35" i="9"/>
  <c r="I35" i="9"/>
  <c r="H35" i="9"/>
  <c r="G35" i="9"/>
  <c r="F35" i="9"/>
  <c r="L34" i="9"/>
  <c r="F34" i="9"/>
  <c r="E34" i="9"/>
  <c r="L33" i="9"/>
  <c r="F33" i="9"/>
  <c r="E33" i="9"/>
  <c r="L32" i="9"/>
  <c r="E32" i="9" s="1"/>
  <c r="F32" i="9"/>
  <c r="R31" i="9"/>
  <c r="Q31" i="9"/>
  <c r="P31" i="9"/>
  <c r="M31" i="9"/>
  <c r="L31" i="9"/>
  <c r="E31" i="9" s="1"/>
  <c r="K31" i="9"/>
  <c r="J31" i="9"/>
  <c r="I31" i="9"/>
  <c r="H31" i="9"/>
  <c r="G31" i="9"/>
  <c r="F31" i="9" s="1"/>
  <c r="L30" i="9"/>
  <c r="E30" i="9" s="1"/>
  <c r="F30" i="9"/>
  <c r="P29" i="9"/>
  <c r="L29" i="9"/>
  <c r="E29" i="9" s="1"/>
  <c r="F29" i="9"/>
  <c r="L28" i="9"/>
  <c r="F28" i="9"/>
  <c r="E28" i="9"/>
  <c r="L27" i="9"/>
  <c r="E27" i="9" s="1"/>
  <c r="F27" i="9"/>
  <c r="M26" i="9"/>
  <c r="L26" i="9" s="1"/>
  <c r="E26" i="9" s="1"/>
  <c r="F26" i="9"/>
  <c r="R25" i="9"/>
  <c r="Q25" i="9"/>
  <c r="P25" i="9"/>
  <c r="K25" i="9"/>
  <c r="J25" i="9"/>
  <c r="I25" i="9"/>
  <c r="H25" i="9"/>
  <c r="H21" i="9" s="1"/>
  <c r="G25" i="9"/>
  <c r="F25" i="9" s="1"/>
  <c r="L24" i="9"/>
  <c r="E24" i="9" s="1"/>
  <c r="F24" i="9"/>
  <c r="P23" i="9"/>
  <c r="P22" i="9" s="1"/>
  <c r="P21" i="9" s="1"/>
  <c r="M23" i="9"/>
  <c r="M22" i="9" s="1"/>
  <c r="F23" i="9"/>
  <c r="R22" i="9"/>
  <c r="Q22" i="9"/>
  <c r="K22" i="9"/>
  <c r="K21" i="9" s="1"/>
  <c r="J22" i="9"/>
  <c r="I22" i="9"/>
  <c r="H22" i="9"/>
  <c r="F22" i="9" s="1"/>
  <c r="G22" i="9"/>
  <c r="R21" i="9"/>
  <c r="Q21" i="9"/>
  <c r="J21" i="9"/>
  <c r="J20" i="9" s="1"/>
  <c r="I21" i="9"/>
  <c r="I20" i="9" s="1"/>
  <c r="G21" i="9"/>
  <c r="G20" i="9" s="1"/>
  <c r="F19" i="9"/>
  <c r="E19" i="9"/>
  <c r="F18" i="9"/>
  <c r="E18" i="9"/>
  <c r="F17" i="9"/>
  <c r="E17" i="9"/>
  <c r="L16" i="9"/>
  <c r="J16" i="9"/>
  <c r="J14" i="9" s="1"/>
  <c r="I16" i="9"/>
  <c r="E16" i="9" s="1"/>
  <c r="H16" i="9"/>
  <c r="H14" i="9" s="1"/>
  <c r="G16" i="9"/>
  <c r="F16" i="9" s="1"/>
  <c r="P15" i="9"/>
  <c r="O15" i="9"/>
  <c r="N15" i="9"/>
  <c r="L15" i="9"/>
  <c r="E15" i="9" s="1"/>
  <c r="F15" i="9"/>
  <c r="R14" i="9"/>
  <c r="Q14" i="9"/>
  <c r="P14" i="9"/>
  <c r="O14" i="9"/>
  <c r="N14" i="9"/>
  <c r="M14" i="9"/>
  <c r="L14" i="9" s="1"/>
  <c r="K14" i="9"/>
  <c r="G14" i="9"/>
  <c r="F13" i="9"/>
  <c r="E13" i="9"/>
  <c r="F12" i="9"/>
  <c r="E12" i="9"/>
  <c r="F10" i="9"/>
  <c r="E10" i="9"/>
  <c r="F9" i="9"/>
  <c r="E9" i="9"/>
  <c r="L8" i="9"/>
  <c r="J8" i="9"/>
  <c r="J11" i="9" s="1"/>
  <c r="I8" i="9"/>
  <c r="H8" i="9"/>
  <c r="G8" i="9"/>
  <c r="H32" i="8"/>
  <c r="G32" i="8"/>
  <c r="H31" i="8"/>
  <c r="G31" i="8"/>
  <c r="E30" i="8"/>
  <c r="H29" i="8"/>
  <c r="E29" i="8"/>
  <c r="G29" i="8" s="1"/>
  <c r="H28" i="8"/>
  <c r="G28" i="8"/>
  <c r="E28" i="8"/>
  <c r="H27" i="8"/>
  <c r="G27" i="8"/>
  <c r="H26" i="8"/>
  <c r="G26" i="8"/>
  <c r="F25" i="8"/>
  <c r="H25" i="8" s="1"/>
  <c r="E25" i="8"/>
  <c r="H24" i="8"/>
  <c r="G24" i="8"/>
  <c r="H23" i="8"/>
  <c r="G23" i="8"/>
  <c r="H22" i="8"/>
  <c r="G22" i="8"/>
  <c r="H21" i="8"/>
  <c r="G21" i="8"/>
  <c r="H20" i="8"/>
  <c r="G20" i="8"/>
  <c r="H19" i="8"/>
  <c r="F19" i="8"/>
  <c r="E19" i="8"/>
  <c r="G19" i="8" s="1"/>
  <c r="H18" i="8"/>
  <c r="G18" i="8"/>
  <c r="H17" i="8"/>
  <c r="G17" i="8"/>
  <c r="H16" i="8"/>
  <c r="G16" i="8"/>
  <c r="F15" i="8"/>
  <c r="H15" i="8" s="1"/>
  <c r="E15" i="8"/>
  <c r="E13" i="8"/>
  <c r="H12" i="8"/>
  <c r="G12" i="8"/>
  <c r="H11" i="8"/>
  <c r="G11" i="8"/>
  <c r="E10" i="8"/>
  <c r="H10" i="8" s="1"/>
  <c r="H32" i="7"/>
  <c r="G32" i="7"/>
  <c r="H31" i="7"/>
  <c r="G31" i="7"/>
  <c r="E30" i="7"/>
  <c r="H29" i="7"/>
  <c r="E29" i="7"/>
  <c r="G29" i="7" s="1"/>
  <c r="H28" i="7"/>
  <c r="E28" i="7"/>
  <c r="G28" i="7" s="1"/>
  <c r="H27" i="7"/>
  <c r="G27" i="7"/>
  <c r="H26" i="7"/>
  <c r="G26" i="7"/>
  <c r="F25" i="7"/>
  <c r="H24" i="7"/>
  <c r="G24" i="7"/>
  <c r="H23" i="7"/>
  <c r="G23" i="7"/>
  <c r="H22" i="7"/>
  <c r="G22" i="7"/>
  <c r="H21" i="7"/>
  <c r="G21" i="7"/>
  <c r="H20" i="7"/>
  <c r="G20" i="7"/>
  <c r="F19" i="7"/>
  <c r="E19" i="7"/>
  <c r="G19" i="7" s="1"/>
  <c r="H18" i="7"/>
  <c r="G18" i="7"/>
  <c r="H17" i="7"/>
  <c r="G17" i="7"/>
  <c r="H16" i="7"/>
  <c r="G16" i="7"/>
  <c r="H15" i="7"/>
  <c r="G15" i="7"/>
  <c r="F15" i="7"/>
  <c r="E15" i="7"/>
  <c r="H14" i="7"/>
  <c r="G14" i="7"/>
  <c r="F13" i="7"/>
  <c r="F30" i="7" s="1"/>
  <c r="H30" i="7" s="1"/>
  <c r="E13" i="7"/>
  <c r="G13" i="7" s="1"/>
  <c r="H12" i="7"/>
  <c r="G12" i="7"/>
  <c r="H11" i="7"/>
  <c r="G11" i="7"/>
  <c r="H10" i="7"/>
  <c r="E10" i="7"/>
  <c r="G10" i="7" s="1"/>
  <c r="H32" i="6"/>
  <c r="G32" i="6"/>
  <c r="H31" i="6"/>
  <c r="G31" i="6"/>
  <c r="E30" i="6"/>
  <c r="H29" i="6"/>
  <c r="E29" i="6"/>
  <c r="G29" i="6" s="1"/>
  <c r="E28" i="6"/>
  <c r="E25" i="6" s="1"/>
  <c r="G25" i="6" s="1"/>
  <c r="H27" i="6"/>
  <c r="G27" i="6"/>
  <c r="H26" i="6"/>
  <c r="G26" i="6"/>
  <c r="F25" i="6"/>
  <c r="H24" i="6"/>
  <c r="G24" i="6"/>
  <c r="H23" i="6"/>
  <c r="G23" i="6"/>
  <c r="H22" i="6"/>
  <c r="G22" i="6"/>
  <c r="H21" i="6"/>
  <c r="G21" i="6"/>
  <c r="H20" i="6"/>
  <c r="G20" i="6"/>
  <c r="H19" i="6"/>
  <c r="F19" i="6"/>
  <c r="E19" i="6"/>
  <c r="G19" i="6" s="1"/>
  <c r="H18" i="6"/>
  <c r="G18" i="6"/>
  <c r="H17" i="6"/>
  <c r="G17" i="6"/>
  <c r="H16" i="6"/>
  <c r="G16" i="6"/>
  <c r="F15" i="6"/>
  <c r="H15" i="6" s="1"/>
  <c r="E15" i="6"/>
  <c r="G15" i="6" s="1"/>
  <c r="H14" i="6"/>
  <c r="G14" i="6"/>
  <c r="H12" i="6"/>
  <c r="G12" i="6"/>
  <c r="H11" i="6"/>
  <c r="G11" i="6"/>
  <c r="H10" i="6"/>
  <c r="E10" i="6"/>
  <c r="G10" i="6" s="1"/>
  <c r="D32" i="5"/>
  <c r="D26" i="5"/>
  <c r="D20" i="5"/>
  <c r="D19" i="5"/>
  <c r="D14" i="5"/>
  <c r="D12" i="5"/>
  <c r="D10" i="5"/>
  <c r="D9" i="5"/>
  <c r="R11" i="9" l="1"/>
  <c r="F85" i="9"/>
  <c r="Q11" i="9"/>
  <c r="R67" i="9"/>
  <c r="E14" i="9"/>
  <c r="H20" i="9"/>
  <c r="F20" i="9" s="1"/>
  <c r="G30" i="7"/>
  <c r="G11" i="9"/>
  <c r="Q20" i="9"/>
  <c r="K20" i="9"/>
  <c r="K11" i="9" s="1"/>
  <c r="R20" i="9"/>
  <c r="P67" i="9"/>
  <c r="H25" i="6"/>
  <c r="L22" i="9"/>
  <c r="E22" i="9" s="1"/>
  <c r="F67" i="9"/>
  <c r="G28" i="6"/>
  <c r="F13" i="8"/>
  <c r="I14" i="9"/>
  <c r="I11" i="9" s="1"/>
  <c r="F43" i="9"/>
  <c r="E13" i="6"/>
  <c r="G13" i="6" s="1"/>
  <c r="H28" i="6"/>
  <c r="G10" i="8"/>
  <c r="E8" i="9"/>
  <c r="M25" i="9"/>
  <c r="L25" i="9" s="1"/>
  <c r="E25" i="9" s="1"/>
  <c r="M91" i="9"/>
  <c r="F13" i="6"/>
  <c r="E25" i="7"/>
  <c r="F8" i="9"/>
  <c r="F21" i="9"/>
  <c r="F68" i="9"/>
  <c r="P91" i="9"/>
  <c r="P85" i="9" s="1"/>
  <c r="H13" i="7"/>
  <c r="H19" i="7"/>
  <c r="L23" i="9"/>
  <c r="E23" i="9" s="1"/>
  <c r="L47" i="9"/>
  <c r="E47" i="9" s="1"/>
  <c r="G15" i="8"/>
  <c r="G25" i="8"/>
  <c r="P40" i="9"/>
  <c r="P20" i="9" s="1"/>
  <c r="P11" i="9" s="1"/>
  <c r="H25" i="7" l="1"/>
  <c r="G25" i="7"/>
  <c r="M85" i="9"/>
  <c r="L91" i="9"/>
  <c r="E91" i="9" s="1"/>
  <c r="F30" i="8"/>
  <c r="H13" i="8"/>
  <c r="G13" i="8"/>
  <c r="H11" i="9"/>
  <c r="F11" i="9" s="1"/>
  <c r="L40" i="9"/>
  <c r="E40" i="9" s="1"/>
  <c r="F30" i="6"/>
  <c r="H13" i="6"/>
  <c r="F14" i="9"/>
  <c r="M21" i="9"/>
  <c r="L21" i="9" l="1"/>
  <c r="E21" i="9" s="1"/>
  <c r="L85" i="9"/>
  <c r="E85" i="9" s="1"/>
  <c r="M67" i="9"/>
  <c r="L67" i="9" s="1"/>
  <c r="E67" i="9" s="1"/>
  <c r="H30" i="8"/>
  <c r="G30" i="8"/>
  <c r="H30" i="6"/>
  <c r="G30" i="6"/>
  <c r="M20" i="9" l="1"/>
  <c r="M11" i="9" l="1"/>
  <c r="L11" i="9" s="1"/>
  <c r="E11" i="9" s="1"/>
  <c r="L20" i="9"/>
  <c r="E20" i="9" s="1"/>
</calcChain>
</file>

<file path=xl/sharedStrings.xml><?xml version="1.0" encoding="utf-8"?>
<sst xmlns="http://schemas.openxmlformats.org/spreadsheetml/2006/main" count="1623" uniqueCount="1175">
  <si>
    <t>ПРОГРАММА СТРАТЕГИЧЕСКОГО АКАДЕМИЧЕСКОГО ЛИДЕРСТВА "ПРИОРИТЕТ-2030"</t>
  </si>
  <si>
    <t>КОНФИДЕНЦИАЛЬНОСТЬ ГАРАНТИРУЕТСЯ ПОЛУЧАТЕЛЕМ ИНФОРМАЦИИ</t>
  </si>
  <si>
    <t>ФОРМА ПРЕДОСТАВЛЯЕТСЯ В ЛИЧНОМ КАБИНЕТЕ ИНФОРМАЦИОННОЙ СИСТЕМЫ "ПРИОРИТЕТ-2030"</t>
  </si>
  <si>
    <t xml:space="preserve">ОТЧЕТ О ФИНАНСОВОМ ОБЕСПЕЧЕНИИ ПРОГРАММЫ РАЗВИТИЯ </t>
  </si>
  <si>
    <t xml:space="preserve">УНИВЕРСИТЕТА В РАМКАХ РЕАЛИЗАЦИИ </t>
  </si>
  <si>
    <t>ПРОГРАММЫ СТРАТЕГИЧЕСКОГО АКАДЕМИЧЕСКОГО ЛИДЕРСТВА "ПРИОРИТЕТ-2030"</t>
  </si>
  <si>
    <t>за 2022 год</t>
  </si>
  <si>
    <t>по состоянию на 01 января 2023 г.</t>
  </si>
  <si>
    <t>Предоставляют:</t>
  </si>
  <si>
    <t>Сроки предоставления</t>
  </si>
  <si>
    <t xml:space="preserve">Университеты - участники программы стратегического академического лидерства </t>
  </si>
  <si>
    <t>"Приоритет-2030" - получатели грантов в форме субсидии</t>
  </si>
  <si>
    <t>Промежуточная</t>
  </si>
  <si>
    <t>Наименование университета</t>
  </si>
  <si>
    <t>Федеральное государственное бюджетное образовательное учреждение высшего образования «Российский институт театрального искусства – ГИТИС»</t>
  </si>
  <si>
    <t>ИНН</t>
  </si>
  <si>
    <t>7703022730</t>
  </si>
  <si>
    <t>Содержание отчета о финансовом обеспечении программы развития университета в рамках реализации программы стратегического академического лидерства "Приоритет-2030"</t>
  </si>
  <si>
    <t>Форма 1</t>
  </si>
  <si>
    <t>Ф_1</t>
  </si>
  <si>
    <t>Информация о результатах деятельности и реализации программы развития в рамках программы стратегического академического лидерства "Приоритет-2030"</t>
  </si>
  <si>
    <t>Форма 2.1</t>
  </si>
  <si>
    <t>Ф_2_1</t>
  </si>
  <si>
    <t>Отчет о расходах, источником финансового обеспечения которых является грант (S4)</t>
  </si>
  <si>
    <t>Форма 2.2</t>
  </si>
  <si>
    <t>Ф_2_2</t>
  </si>
  <si>
    <t>Отчет о расходах, источником финансового обеспечения которых является грант (D8)</t>
  </si>
  <si>
    <t>Форма 2.3</t>
  </si>
  <si>
    <t>Ф_2_3</t>
  </si>
  <si>
    <t>Отчет о расходах, источником финансового обеспечения которых является грант (D3)</t>
  </si>
  <si>
    <t>Форма 2.4</t>
  </si>
  <si>
    <t>Ф_2_4</t>
  </si>
  <si>
    <t>Отчет о финансовом обеспечении программы развития университета в рамках реализации программы стратегического академического лидерства "Приоритет-2030"</t>
  </si>
  <si>
    <t>Форма 3</t>
  </si>
  <si>
    <t>Ф_3</t>
  </si>
  <si>
    <t xml:space="preserve">Отчет о расходовании средств гранта на реализацию мероприятий программы развития, указанных в пункте 5 Правил проведения отбора образовательных организаций высшего образования для оказания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"Приоритет-2030", утвержденных постановлением Правительства Российской Федерации </t>
  </si>
  <si>
    <t>Расходы</t>
  </si>
  <si>
    <t>Оплата труда, начисления на выплаты по оплате труда</t>
  </si>
  <si>
    <t>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</si>
  <si>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</si>
  <si>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</si>
  <si>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</si>
  <si>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>Оплата работ,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</si>
  <si>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</si>
  <si>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</si>
  <si>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</si>
  <si>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</si>
  <si>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</si>
  <si>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</si>
  <si>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</si>
  <si>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</si>
  <si>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</si>
  <si>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Обслуживание государственного (муниципального) долга</t>
  </si>
  <si>
    <t>Обслуживание внутреннего долга</t>
  </si>
  <si>
    <t>Обслуживание внешнего долга</t>
  </si>
  <si>
    <t>Обслуживание долговых обязательств учреждений</t>
  </si>
  <si>
    <t>Процентные расходы по обязательствам</t>
  </si>
  <si>
    <t>Безвозмездные перечисления текущего характера организациям</t>
  </si>
  <si>
    <t>Безвозмездные перечисления (передачи) текущего характера сектора государственного управления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</si>
  <si>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</si>
  <si>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</si>
  <si>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</si>
  <si>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</si>
  <si>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</si>
  <si>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</si>
  <si>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</si>
  <si>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</si>
  <si>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24A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</si>
  <si>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</si>
  <si>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24B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</si>
  <si>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</si>
  <si>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Безвозмездные перечисления бюджетам</t>
  </si>
  <si>
    <t>Перечисления текущего характера другим бюджетам бюджетной системы Российской Федерации</t>
  </si>
  <si>
    <t>Перечисления текущего характера наднациональным организациям и правительствам иностранных государств</t>
  </si>
  <si>
    <t>Перечисления текущего характера международным организациям</t>
  </si>
  <si>
    <t>Перечисления капитального характера другим бюджетам бюджетной системы Российской Федерации</t>
  </si>
  <si>
    <t>Перечисления капитального характера наднациональным организациям и правительствам иностранных государств</t>
  </si>
  <si>
    <t>Перечисления капитального характера международным организациям</t>
  </si>
  <si>
    <t>Социальное обеспечение</t>
  </si>
  <si>
    <t>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</si>
  <si>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</si>
  <si>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</si>
  <si>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 в денежной форме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</si>
  <si>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</si>
  <si>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</si>
  <si>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</si>
  <si>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</si>
  <si>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Амортизация</t>
  </si>
  <si>
    <t>Расходование материальных запасов</t>
  </si>
  <si>
    <t>Чрезвычайные расходы по операциям с активами</t>
  </si>
  <si>
    <t>Убытки от обесценения активов</t>
  </si>
  <si>
    <t>Безвозмездные перечисления капитального характера организациям</t>
  </si>
  <si>
    <t>Безвозмездные перечисления капитального характера государственным (муниципальным) учреждениям</t>
  </si>
  <si>
    <t>Безвозмездные перечисления капитального характера финансовым организациям государственного сектора</t>
  </si>
  <si>
    <t>Безвозмездные перечисления капитального характера иным финансовым организациям (за исключением финансовых организаций государственного сектора)</t>
  </si>
  <si>
    <t>Безвозмездные перечисления капитального характера нефинансовым организациям государственного сектора</t>
  </si>
  <si>
    <t>Безвозмездные перечисления капитального характера иным нефинансовым организациям (за исключением нефинансовых организаций государственного сектора)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</si>
  <si>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</si>
  <si>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Прочие расходы</t>
  </si>
  <si>
    <t>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</si>
  <si>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</si>
  <si>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</si>
  <si>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</si>
  <si>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</si>
  <si>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</si>
  <si>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</si>
  <si>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</si>
  <si>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</si>
  <si>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29T</t>
  </si>
  <si>
    <t>Расходы по возмещению убытков (расходов) от деятельности простого товарищества</t>
  </si>
  <si>
    <t>Поступление нефинансовых активов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</si>
  <si>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</si>
  <si>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</si>
  <si>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</si>
  <si>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</si>
  <si>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</si>
  <si>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</si>
  <si>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</si>
  <si>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</si>
  <si>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</si>
  <si>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материальных запасов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</si>
  <si>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</si>
  <si>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</si>
  <si>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</si>
  <si>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права пользования активом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</si>
  <si>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</si>
  <si>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</si>
  <si>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Увеличение стоимости биологических активов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</si>
  <si>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</si>
  <si>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</si>
  <si>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Фонд оплаты труда учреждений</t>
  </si>
  <si>
    <t>Иные выплаты персоналу учреждений, за исключением фонда оплаты труда</t>
  </si>
  <si>
    <t>Иные выплаты учреждений привлекаемым лицам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</si>
  <si>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</si>
  <si>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</si>
  <si>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</si>
  <si>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Научно-исследовательские, опытно-конструкторские и технологические работы</t>
  </si>
  <si>
    <t>Закупка товаров, работ, услуг в сфере информационно-коммуникационных технологий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</si>
  <si>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</si>
  <si>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</si>
  <si>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</si>
  <si>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Закупка товаров, работ, услуг в целях создания, развития, эксплуатации и вывода из эксплуатации государственных информационных систем</t>
  </si>
  <si>
    <t>Закупка энергетических ресурсов</t>
  </si>
  <si>
    <t>Социальное обеспечение и иные выплаты населению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</si>
  <si>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</si>
  <si>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</si>
  <si>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</si>
  <si>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</si>
  <si>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</si>
  <si>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</si>
  <si>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</si>
  <si>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 в целях их социального обеспечения</t>
  </si>
  <si>
    <t>Страховые взносы на обязательное медицинское страхование неработающего населения</t>
  </si>
  <si>
    <t>Публичные нормативные выплаты гражданам несоциального характера</t>
  </si>
  <si>
    <t>Стипендии</t>
  </si>
  <si>
    <t>Премии и гранты</t>
  </si>
  <si>
    <t>Иные выплаты населению</t>
  </si>
  <si>
    <t>Капитальные вложения в объекты государственной (муниципальной) собственности</t>
  </si>
  <si>
    <t>Приобретение объектов недвижимого имущества государственными (муниципальными) бюджетными и автономными учреждениями</t>
  </si>
  <si>
    <t>Строительство (реконструкция) объектов недвижимого имущества государственными (муниципальными) бюджетными и автономными учреждениями</t>
  </si>
  <si>
    <t>Бюджетные инвестиции</t>
  </si>
  <si>
    <t>Бюджетные инвестиции на приобретение объектов недвижимого имущества в федеральную собственность в рамках государственного оборонного заказа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</si>
  <si>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</si>
  <si>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в рамках государственного оборонного заказа</t>
  </si>
  <si>
    <t>Бюджетные инвестиции в объекты капитального строительства государственной (муниципальной) собственности</t>
  </si>
  <si>
    <t>Бюджетные инвестиции в соответствии с концессионными соглашениями</t>
  </si>
  <si>
    <t>Бюджетные инвестиции иным юридическим лицам</t>
  </si>
  <si>
    <t>Бюджетные инвестиции иным юридическим лицам в объекты капитального строительства</t>
  </si>
  <si>
    <t>Бюджетные инвестиции иным юридическим лицам, за исключением бюджетных инвестиций в объекты капитального строительства</t>
  </si>
  <si>
    <t>Бюджетные инвестиции иным юридическим лицам в объекты капитального строительства дочерних обществ</t>
  </si>
  <si>
    <t>Бюджетные инвестиции иным юридическим лицам в объекты капитального строительства в рамках государственного оборонного заказа</t>
  </si>
  <si>
    <t>Бюджетные инвестиции иным юридическим лицам в объекты капитального строительства дочерних обществ в рамках государственного оборонного заказа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</si>
  <si>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</si>
  <si>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</si>
  <si>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</si>
  <si>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Субсидии на приобретение объектов недвижимого имущества в государственную (муниципальную) собственность государственным (муниципальным) унитарным предприятиям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</si>
  <si>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</si>
  <si>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</si>
  <si>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</si>
  <si>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>Межбюджетные трансферты</t>
  </si>
  <si>
    <t>Дотации</t>
  </si>
  <si>
    <t>Дотации на выравнивание бюджетной обеспеченности</t>
  </si>
  <si>
    <t>Иные дотации</t>
  </si>
  <si>
    <t>Субсидии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</si>
  <si>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</si>
  <si>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Субсидии на софинансирование капитальных вложений в объекты государственной (муниципальной) собственности</t>
  </si>
  <si>
    <t>Консолидированные субсидии</t>
  </si>
  <si>
    <t>Субвенции</t>
  </si>
  <si>
    <t>Иные межбюджетные трансферты</t>
  </si>
  <si>
    <t>Межбюджетные трансферты бюджету Фонда социального страхования Российской Федерации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</si>
  <si>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</si>
  <si>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</si>
  <si>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</si>
  <si>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</si>
  <si>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</si>
  <si>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</si>
  <si>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Гранты в форме субсидии бюджетным учреждениям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</si>
  <si>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</si>
  <si>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</si>
  <si>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</si>
  <si>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</si>
  <si>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Гранты в форме субсидии автономным учреждениям</t>
  </si>
  <si>
    <t>Субсидии автономным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</si>
  <si>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</si>
  <si>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на возмещение недополученных доходов и (или) возмещение фактически понесенных затрат</t>
  </si>
  <si>
    <t>Субсидии (гранты в форме субсидий), подлежащие казначейскому сопровождению</t>
  </si>
  <si>
    <t>Субсидии (гранты в форме субсидий), не подлежащие казначейскому сопровождению</t>
  </si>
  <si>
    <t>Гранты иным некоммерческим организациям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</si>
  <si>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</si>
  <si>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Обслуживание государственного долга Российской Федерации</t>
  </si>
  <si>
    <t>Обслуживание государственного долга субъекта Российской Федерации</t>
  </si>
  <si>
    <t>Обслуживание муниципального долга</t>
  </si>
  <si>
    <t>Иные бюджетные ассигнования</t>
  </si>
  <si>
    <t>Неденежные передачи внутри юридического лица</t>
  </si>
  <si>
    <t>Безвозмездные внутриведомственные неденежные передачи</t>
  </si>
  <si>
    <t>Безвозмездные внутриведомственные неденежные передачи бюджетным (автономным) учреждениям</t>
  </si>
  <si>
    <t>Безвозмездные межведомственные неденежные передачи</t>
  </si>
  <si>
    <t>Безвозмездные межведомственные неденежные передачи бюджетным (автономным) учреждениям</t>
  </si>
  <si>
    <t>Безвозмездные межбюджетные неденежные передачи</t>
  </si>
  <si>
    <t>Безвозмездные межбюджетные неденежные передачи бюджетным (автономным) учреждениям</t>
  </si>
  <si>
    <t>Безвозмездные неденежные передачи государственному сектору</t>
  </si>
  <si>
    <t>Иные безвозмездные неденежные передачи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</si>
  <si>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</si>
  <si>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</si>
  <si>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</si>
  <si>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</si>
  <si>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Гранты юридическим лицам (кроме некоммерческих организаций), индивидуальным предпринимателям</t>
  </si>
  <si>
    <t>Субсидии юридическим лицам на осуществление капитальных вложений в объекты недвижимого имущества</t>
  </si>
  <si>
    <t>Субсидии государственным корпорациям (компаниям), публично-правовым компаниям</t>
  </si>
  <si>
    <t>Субсидии государственным корпорациям (компаниям), публично-правовым компаниям на осуществление капитальных вложений в объекты государственных корпораций (компаний), публично-правовых компаний</t>
  </si>
  <si>
    <t>Субсидии государственным корпорациям (компаниям), публично-правовым компаниям в виде имущественного взноса Российской Федерации на иные цели, не связанные с капитальными вложениями</t>
  </si>
  <si>
    <t>Субсидии государственным корпорациям (компаниям), публично-правовым компаниям на выполнение возложенных на них государственных полномочий</t>
  </si>
  <si>
    <t>Субсидии государственным корпорациям (компаниям), публично-правовым компаниям на иные цели</t>
  </si>
  <si>
    <t>Субсидии государственным корпорациям (компаниям), публично-правовым компаниям на осуществление капитальных вложений в объекты дочерних обществ</t>
  </si>
  <si>
    <t>Субсидии государственным корпорациям (компаниям), публично-правовым компаниям на осуществление капитальных вложений в объекты дочерних обществ в рамках государственного оборонного заказа</t>
  </si>
  <si>
    <t>Исполнение судебных актов</t>
  </si>
  <si>
    <t>Исполнение судебных актов Российской Федерации и мировых соглашений по возмещению причиненного вреда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</si>
  <si>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</si>
  <si>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</si>
  <si>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Федерации</t>
  </si>
  <si>
    <t>Исполнение государственных гарантий субъекта Российской Федерации</t>
  </si>
  <si>
    <t>Исполнение муниципальных гарантий</t>
  </si>
  <si>
    <t>Уплата налогов, сборов и иных платежей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</si>
  <si>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</si>
  <si>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</si>
  <si>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</si>
  <si>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</si>
  <si>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</si>
  <si>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>Взносы в международные организации</t>
  </si>
  <si>
    <t>Платежи в целях обеспечения реализации соглашений по обязательствам Российской Федерации перед иностранными государствами и международными организациями</t>
  </si>
  <si>
    <t>Резервные средства</t>
  </si>
  <si>
    <t>Специальные расходы</t>
  </si>
  <si>
    <t>Наименование показателя</t>
  </si>
  <si>
    <t>Код строки</t>
  </si>
  <si>
    <t>Ед.изм.</t>
  </si>
  <si>
    <t>Значение показателя</t>
  </si>
  <si>
    <t>Информация о поступлениях</t>
  </si>
  <si>
    <t>Общая сумма кассовых поступлений, всего</t>
  </si>
  <si>
    <t>100</t>
  </si>
  <si>
    <t>руб.</t>
  </si>
  <si>
    <t>в том числе:
сумма грантов в форме субсидий из федерального бюджета (за исключением гранта на реализацию программы стратегического академического лидерства "Приоритет-2030")</t>
  </si>
  <si>
    <t>101</t>
  </si>
  <si>
    <t>сумма гранта на реализацию программы стратегического академического лидерства "Приоритет-2030"</t>
  </si>
  <si>
    <t>102</t>
  </si>
  <si>
    <t>Доля гранта на реализацию программы "Приоритет-2030" в общем объеме поступлений</t>
  </si>
  <si>
    <t>010</t>
  </si>
  <si>
    <t>%</t>
  </si>
  <si>
    <t>Внебюджетные средства, всего</t>
  </si>
  <si>
    <t>110</t>
  </si>
  <si>
    <t>из них направленно на реализацию программы развития</t>
  </si>
  <si>
    <t>111</t>
  </si>
  <si>
    <t>Доля внебюджетных средств, направленных на программу развития</t>
  </si>
  <si>
    <t>020</t>
  </si>
  <si>
    <t>Поступления от выполнения научно-исследовательских и опытно-конструкторских работ</t>
  </si>
  <si>
    <t>120</t>
  </si>
  <si>
    <t>в том числе в рамках реализации проектов программы развития</t>
  </si>
  <si>
    <t>121</t>
  </si>
  <si>
    <t>Поступления от использования нематериальных активов (результатов интеллектуальной деятельности)</t>
  </si>
  <si>
    <t>130</t>
  </si>
  <si>
    <t>в том числе созданных в рамках реализации программы развития</t>
  </si>
  <si>
    <t>131</t>
  </si>
  <si>
    <t>Информация о выплатах</t>
  </si>
  <si>
    <t>Общая сумма кассовых выплат, всего</t>
  </si>
  <si>
    <t>в том числе:
расходы на реализацию программы стратегического академического лидерства "Приоритете-2030"</t>
  </si>
  <si>
    <t>Доля расходов на реализацию программы "Приоритет-2030" в общем объеме затрат</t>
  </si>
  <si>
    <t>030</t>
  </si>
  <si>
    <t>Информация об активах</t>
  </si>
  <si>
    <t>Основные средства (балансовая стоимость на 01.01.2022)</t>
  </si>
  <si>
    <t>в том числе за счет средств гранта</t>
  </si>
  <si>
    <t>Уменьшение стоимости основных средств</t>
  </si>
  <si>
    <t>Основные средства (остаточная стоимость на 01.01.2023)</t>
  </si>
  <si>
    <t>Нематериальные активы (балансовая стоимость на 01.01.2022)</t>
  </si>
  <si>
    <t>из них созданные собственными силами</t>
  </si>
  <si>
    <t>411.1</t>
  </si>
  <si>
    <t>Уменьшение стоимости нематериальных активов</t>
  </si>
  <si>
    <t>Нематериальные активы (остаточная стоимость на 01.01.2023)</t>
  </si>
  <si>
    <t>Информация о фонде оплаты труда</t>
  </si>
  <si>
    <t>Расходы на оплату труда, всего</t>
  </si>
  <si>
    <t>Среднесписочная численность на 01.01.2022</t>
  </si>
  <si>
    <t>040</t>
  </si>
  <si>
    <t>ед.</t>
  </si>
  <si>
    <t>Среднесписочная численность на 01.01.2023</t>
  </si>
  <si>
    <t>050</t>
  </si>
  <si>
    <t>Результат федерального проекта:  Поддержка образовательных организаций высшего образования с целью формирования группы университетов - национальных лидеров для формирования научного, технологического и кадрового обеспечения экономики и социальной сферы, повышения глобальной конкурентоспособности системы высшего образования и содействия региональному развитию</t>
  </si>
  <si>
    <t>по БК</t>
  </si>
  <si>
    <t>S4</t>
  </si>
  <si>
    <t>Ед.изм.: руб.</t>
  </si>
  <si>
    <t>Код направления
расходования гранта</t>
  </si>
  <si>
    <t>Сумма</t>
  </si>
  <si>
    <t>Остаток, руб.</t>
  </si>
  <si>
    <t>Исполнение плана, %</t>
  </si>
  <si>
    <t>План на 31.12.2022</t>
  </si>
  <si>
    <t>Факт на 01.01.2023</t>
  </si>
  <si>
    <t>Остаток гранта на начало года, всего:</t>
  </si>
  <si>
    <t>0100</t>
  </si>
  <si>
    <t xml:space="preserve">в том числе:
потребность в котором подтверждена </t>
  </si>
  <si>
    <t>0110</t>
  </si>
  <si>
    <t>Х</t>
  </si>
  <si>
    <t>подлежащий возврату в федеральный бюджет</t>
  </si>
  <si>
    <t>0120</t>
  </si>
  <si>
    <t xml:space="preserve">Поступило средств, всего: </t>
  </si>
  <si>
    <t>0200</t>
  </si>
  <si>
    <t>в том числе:
из федерального бюджета</t>
  </si>
  <si>
    <t>0210</t>
  </si>
  <si>
    <t xml:space="preserve">возврат дебиторской задолженности прошлых лет </t>
  </si>
  <si>
    <t>0220</t>
  </si>
  <si>
    <t>из них:
возврат дебиторской задолженности прошлых лет, решение об использовании которой принято</t>
  </si>
  <si>
    <t>0221</t>
  </si>
  <si>
    <t>возврат дебиторской задолженности прошлых лет, решение об использовании которой не принято</t>
  </si>
  <si>
    <t>0222</t>
  </si>
  <si>
    <t>иные доходы в форме штрафов и пеней по обязательствам, источником финансового обеспечения которых являлись средства гранта</t>
  </si>
  <si>
    <t>0230</t>
  </si>
  <si>
    <t>Выплаты по расходам, всего:</t>
  </si>
  <si>
    <t>0300</t>
  </si>
  <si>
    <t>в том числе:
выплаты персоналу, всего:</t>
  </si>
  <si>
    <t>0310</t>
  </si>
  <si>
    <t>закупка работ и услуг, всего:</t>
  </si>
  <si>
    <t>0320</t>
  </si>
  <si>
    <t>закупка непроизведенных активов, нематериальных активов, материальных запасов и основных средств, всего:</t>
  </si>
  <si>
    <t>0330</t>
  </si>
  <si>
    <t>уплата налогов, сборов и иных платежей в бюджеты бюджетной системы Российской Федерации, всего:</t>
  </si>
  <si>
    <t>0340</t>
  </si>
  <si>
    <t>иные выплаты, всего:</t>
  </si>
  <si>
    <t>0350</t>
  </si>
  <si>
    <t xml:space="preserve">Возвращено в федеральный бюджет, всего: </t>
  </si>
  <si>
    <t>0400</t>
  </si>
  <si>
    <t>в том числе:
израсходованных не по целевому назначению</t>
  </si>
  <si>
    <t>0410</t>
  </si>
  <si>
    <t>в результате применения штрафных санкций</t>
  </si>
  <si>
    <t>0420</t>
  </si>
  <si>
    <t>в сумме остатка гранта на начало года, потребность в которой не подтверждена</t>
  </si>
  <si>
    <t>0430</t>
  </si>
  <si>
    <t>в сумме возврата дебиторской задолженности прошлых лет, решение об использовании которой не принято</t>
  </si>
  <si>
    <t>0440</t>
  </si>
  <si>
    <t>Остаток гранта на конец отчетного периода, всего:</t>
  </si>
  <si>
    <t>0500</t>
  </si>
  <si>
    <t>в том числе:
требуется в направлении на те же цели</t>
  </si>
  <si>
    <t>0510</t>
  </si>
  <si>
    <t>подлежит возврату в федеральный бюджет</t>
  </si>
  <si>
    <t>0520</t>
  </si>
  <si>
    <t>Результат федерального проекта:  Обучающимся обеспечена возможность повышения квалификации на «цифровой кафедре» образовательной организации высшего образования – участника программы стратегического академического лидерства «Приоритет-2030» посредством получения дополнительной квалификации по ИТ-профилю» федерального проекта «Развитие кадрового потенциала ИТ-отрасли» национальной программы «Цифровая экономика Российской Федерации»</t>
  </si>
  <si>
    <t>D8</t>
  </si>
  <si>
    <t>Результат федерального проекта:  Образовательными организациями высшего образования, получающими государственную поддержку по программе стратегического академического лидерства, в рамках своих программ развития реализованы мероприятия по обеспечению условий для формирования цифровых компетенций и навыков использования цифровых технологий у обучающихся, в том числе у студентов ИТ-специальностей</t>
  </si>
  <si>
    <t>D3</t>
  </si>
  <si>
    <t>за 2022 год (фактические значения на 31.12.2022)</t>
  </si>
  <si>
    <t>Ед.изм.: руб</t>
  </si>
  <si>
    <t>Код по бюджетной классификации Российской Федерации</t>
  </si>
  <si>
    <t>Код классификации операций сектора государственного управления</t>
  </si>
  <si>
    <t>Всего</t>
  </si>
  <si>
    <t>Федеральный бюджет</t>
  </si>
  <si>
    <t>Внебюджетные средства</t>
  </si>
  <si>
    <t>Бюджет субъекта РФ</t>
  </si>
  <si>
    <t>Местный бюджет</t>
  </si>
  <si>
    <t>Средства гранта</t>
  </si>
  <si>
    <t>Иные средства федерального бюджета</t>
  </si>
  <si>
    <t>Средства по договорам на выполнение НИОКР</t>
  </si>
  <si>
    <t>Средства по договорам на оказание платных образовательных услуг</t>
  </si>
  <si>
    <t>Прочие поступления</t>
  </si>
  <si>
    <t>Целевые и безвозмездные поступления</t>
  </si>
  <si>
    <t>Грант, всего</t>
  </si>
  <si>
    <t>075 07 06 47 2 S4 12100</t>
  </si>
  <si>
    <t>075 07 08 47 2 S4 12100</t>
  </si>
  <si>
    <t>075 07 06 47 2 D8 64733</t>
  </si>
  <si>
    <t>075 07 06 47 2 D3 09800</t>
  </si>
  <si>
    <t>Остаток на начало текущего финансового периода (стр.0110+стр.0120)</t>
  </si>
  <si>
    <t>х</t>
  </si>
  <si>
    <t>Остаток на конец текущего финансового периода (стр.0100+стр.1000-стр.2000-стр.3000-стр.4000)</t>
  </si>
  <si>
    <t>Поступления (стр.1100+стр.1200+стр.1300)</t>
  </si>
  <si>
    <t>1000</t>
  </si>
  <si>
    <t>Поступления текущего периода</t>
  </si>
  <si>
    <t>1100</t>
  </si>
  <si>
    <t>Возврат дебиторской задолженности прошлых лет (стр.1210+стр.1220)</t>
  </si>
  <si>
    <t>1200</t>
  </si>
  <si>
    <t>1210</t>
  </si>
  <si>
    <t>1220</t>
  </si>
  <si>
    <t>Иные доходы в форме штрафов и пеней по обязательствам, источником финансового обеспечения которых являлись средства гранта</t>
  </si>
  <si>
    <t>1300</t>
  </si>
  <si>
    <t>Выплаты, всего (стр.2100+стр.2200+стр.2300+стр.2400+стр.2500+стр.2600+стр.2700+стр.2800):</t>
  </si>
  <si>
    <t>2000</t>
  </si>
  <si>
    <t>в том числе:
на выплаты персоналу, всего (стр.2110+стр.2120+стр.2130+стр.2140)</t>
  </si>
  <si>
    <t>2100</t>
  </si>
  <si>
    <t>в том числе:
оплата труда (стр.2111+стр.2112)</t>
  </si>
  <si>
    <t>2110</t>
  </si>
  <si>
    <t>заработная плата</t>
  </si>
  <si>
    <t>2111</t>
  </si>
  <si>
    <t>социальные пособия и компенсации персоналу в денежной форме</t>
  </si>
  <si>
    <t>2112</t>
  </si>
  <si>
    <t>прочие выплаты персоналу, в том числе компенсационного характера (стр.2121+стр.2122+стр.2123+стр.2124+стр.2125)</t>
  </si>
  <si>
    <t>2120</t>
  </si>
  <si>
    <t>112</t>
  </si>
  <si>
    <t>прочие несоциальные выплаты персоналу в денежной форме</t>
  </si>
  <si>
    <t>2121</t>
  </si>
  <si>
    <t>услуги связи</t>
  </si>
  <si>
    <t>2122</t>
  </si>
  <si>
    <t>транспортные услуги</t>
  </si>
  <si>
    <t>2123</t>
  </si>
  <si>
    <t>прочие работы, услуги</t>
  </si>
  <si>
    <t>2124</t>
  </si>
  <si>
    <t>2125</t>
  </si>
  <si>
    <t>иные выплаты, за исключением фонда оплаты труда учреждения, для выполнения отдельных полномочий (стр.2131+стр.2132+стр.2133)</t>
  </si>
  <si>
    <t>2130</t>
  </si>
  <si>
    <t>113</t>
  </si>
  <si>
    <t>2131</t>
  </si>
  <si>
    <t>2132</t>
  </si>
  <si>
    <t>иные выплаты текущего характера физическим лицам</t>
  </si>
  <si>
    <t>2133</t>
  </si>
  <si>
    <t>взносы по обязательному социальному страхованию на выплаты по оплате труда работников (стр.2141+стр.2142+стр.2143+стр.2144)</t>
  </si>
  <si>
    <t>2140</t>
  </si>
  <si>
    <t>119</t>
  </si>
  <si>
    <t>начисления на выплаты по оплате труда</t>
  </si>
  <si>
    <t>2141</t>
  </si>
  <si>
    <t>2142</t>
  </si>
  <si>
    <t>2143</t>
  </si>
  <si>
    <t>2144</t>
  </si>
  <si>
    <t>социальные и иные выплаты населению, всего (стр.2210+стр.2220+стр.2230+стр.2240+стр.2250)</t>
  </si>
  <si>
    <t>2200</t>
  </si>
  <si>
    <t>300</t>
  </si>
  <si>
    <t>пособия, компенсации и иные социальные выплаты гражданам, кроме публичных нормативных обязательств</t>
  </si>
  <si>
    <t>2210</t>
  </si>
  <si>
    <t>321</t>
  </si>
  <si>
    <t>приобретение товаров, работ, услуг в пользу граждан в целях их социального обеспечения</t>
  </si>
  <si>
    <t>2220</t>
  </si>
  <si>
    <t>323</t>
  </si>
  <si>
    <t>выплата стипендий, осуществление иных расходов на социальную поддержку нормативных обязательств (стр.2231+стр.2232)</t>
  </si>
  <si>
    <t>2230</t>
  </si>
  <si>
    <t>340</t>
  </si>
  <si>
    <t>2231</t>
  </si>
  <si>
    <t>пособия по социальной помощи населению в денежной форме</t>
  </si>
  <si>
    <t>2232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</si>
  <si>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</si>
  <si>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2240</t>
  </si>
  <si>
    <t>350</t>
  </si>
  <si>
    <t>иные выплаты населению (стр.2251+стр.2252+стр.2253+стр.2254)</t>
  </si>
  <si>
    <t>2250</t>
  </si>
  <si>
    <t>360</t>
  </si>
  <si>
    <t>2251</t>
  </si>
  <si>
    <t>2252</t>
  </si>
  <si>
    <t>2253</t>
  </si>
  <si>
    <t>иные выплаты текущего характера</t>
  </si>
  <si>
    <t>2254</t>
  </si>
  <si>
    <t>уплата налогов, сборов и иных платежей, всего (стр.2310+стр.2320+стр.2330)</t>
  </si>
  <si>
    <t>2300</t>
  </si>
  <si>
    <t>850</t>
  </si>
  <si>
    <t>из них:
налог на имущество организаций и земельный налог</t>
  </si>
  <si>
    <t>2310</t>
  </si>
  <si>
    <t>851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</si>
  <si>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</si>
  <si>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</si>
  <si>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</si>
  <si>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</si>
  <si>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</si>
  <si>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</si>
  <si>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 (стр.2410+стр.2420+стр.2430+стр.2440)</t>
  </si>
  <si>
    <t>2400</t>
  </si>
  <si>
    <t>из них:
гранты, предоставляемые бюджетным учреждениям</t>
  </si>
  <si>
    <t>2410</t>
  </si>
  <si>
    <t>613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</si>
  <si>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</si>
  <si>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</si>
  <si>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</si>
  <si>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</si>
  <si>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</si>
  <si>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</si>
  <si>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гранты юридическим лицам (кроме некоммерческих организаций), индивидуальным предпринимателям</t>
  </si>
  <si>
    <t>2440</t>
  </si>
  <si>
    <t>814</t>
  </si>
  <si>
    <t>взносы в международные организации, всего (стр.2501+стр.2502)</t>
  </si>
  <si>
    <t>2500</t>
  </si>
  <si>
    <t>862</t>
  </si>
  <si>
    <t>из них:
перечисления текущего характера международным организациям</t>
  </si>
  <si>
    <t>2501</t>
  </si>
  <si>
    <t>перечисления капитального характера международным организациям</t>
  </si>
  <si>
    <t>2502</t>
  </si>
  <si>
    <t>исполнение судебных актов  (стр.2610+стр.2620)</t>
  </si>
  <si>
    <t>2600</t>
  </si>
  <si>
    <t>830</t>
  </si>
  <si>
    <t>в том числе:
исполнение судебных актов Российской Федерации и мировых соглашений по возмещению причиненного вреда</t>
  </si>
  <si>
    <t>2610</t>
  </si>
  <si>
    <t>831</t>
  </si>
  <si>
    <t>исполнение судебных актов судебных органов иностранных государств, международных судов и арбитражей,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</si>
  <si>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2620</t>
  </si>
  <si>
    <t>832</t>
  </si>
  <si>
    <t>расходы на закупку товаров, работ, услуг, всего (стр.2710+стр.2720+стр.2730+стр.2740+стр.2750)</t>
  </si>
  <si>
    <t>2700</t>
  </si>
  <si>
    <t>240</t>
  </si>
  <si>
    <t>из них: 
закупку научно-исследовательских, опытно-конструкторских и технологических работ (стр.2711+стр.2712)</t>
  </si>
  <si>
    <t>2710</t>
  </si>
  <si>
    <t>241</t>
  </si>
  <si>
    <t>2711</t>
  </si>
  <si>
    <t>увеличение стоимости нематериальных активов</t>
  </si>
  <si>
    <t>2712</t>
  </si>
  <si>
    <t>закупку товаров, работ, услуг в целях капитального ремонта государственного (муниципального) имущества (стр.2721+стр.2722+стр.2723+стр.2724+стр.2725+стр.2726+стр.2727+стр.2728+стр.2729+стр.2729.1+стр.2729.2+стр.2729.3+стр.2729.4)</t>
  </si>
  <si>
    <t>2720</t>
  </si>
  <si>
    <t>243</t>
  </si>
  <si>
    <t>2721</t>
  </si>
  <si>
    <t>арендная плата за пользование имуществом (за исключением земельных участков и других обособленных природных объектов)</t>
  </si>
  <si>
    <t>2722</t>
  </si>
  <si>
    <t>работы, услуги по содержанию имущества</t>
  </si>
  <si>
    <t>2723</t>
  </si>
  <si>
    <t>2724</t>
  </si>
  <si>
    <t>услуги, работы для целей капитальных вложений</t>
  </si>
  <si>
    <t>2725</t>
  </si>
  <si>
    <t>арендная плата за пользование земельными участками и другими обособленными природными объектами</t>
  </si>
  <si>
    <t>2726</t>
  </si>
  <si>
    <t>2727</t>
  </si>
  <si>
    <t>иные выплаты текущего характера организациям</t>
  </si>
  <si>
    <t>2728</t>
  </si>
  <si>
    <t>иные выплаты капитального характера организациям</t>
  </si>
  <si>
    <t>2729</t>
  </si>
  <si>
    <t>увеличение стоимости основных средств</t>
  </si>
  <si>
    <t>2729.1</t>
  </si>
  <si>
    <t>увеличение стоимости строительных материалов</t>
  </si>
  <si>
    <t>2729.2</t>
  </si>
  <si>
    <t>увеличение стоимости прочих материальных запасов</t>
  </si>
  <si>
    <t>2729.3</t>
  </si>
  <si>
    <t>увеличение стоимости материальных запасов для целей капитальных вложений</t>
  </si>
  <si>
    <t>2729.4</t>
  </si>
  <si>
    <t>прочую закупку товаров, работ и услуг (стр.2731+стр.2732+стр.2733+стр.2734+стр.2735+стр.2736+стр.2737+стр.2738+стр.2739+стр.2739.1+стр.2739.2+стр.2739.3+стр.2739.4)</t>
  </si>
  <si>
    <t>2730</t>
  </si>
  <si>
    <t>244</t>
  </si>
  <si>
    <t>2731</t>
  </si>
  <si>
    <t>2732</t>
  </si>
  <si>
    <t>коммунальные услуги</t>
  </si>
  <si>
    <t>2733</t>
  </si>
  <si>
    <t>2734</t>
  </si>
  <si>
    <t>2735</t>
  </si>
  <si>
    <t>прочие работы, услуги (стр.2736.1+стр.2736.2+стр.2736.3+стр.2736.4+стр.2736.5)</t>
  </si>
  <si>
    <t>2736</t>
  </si>
  <si>
    <t>договоры гражданско-правового характера с физическими лицами (включая страховые взносы)</t>
  </si>
  <si>
    <t>2736.1</t>
  </si>
  <si>
    <t>расходы на продвижение (реклама, социальные медиа, СМИ, ребрендинг)</t>
  </si>
  <si>
    <t>2736.2</t>
  </si>
  <si>
    <t>приобретение неисключительных прав на результаты интеллектуальной деятельности (программное обеспечение)</t>
  </si>
  <si>
    <t>2736.3</t>
  </si>
  <si>
    <t>организация и проведение мероприятий</t>
  </si>
  <si>
    <t>2736.4</t>
  </si>
  <si>
    <t>прочие</t>
  </si>
  <si>
    <t>2736.5</t>
  </si>
  <si>
    <t>страхование</t>
  </si>
  <si>
    <t>2737</t>
  </si>
  <si>
    <t>2738</t>
  </si>
  <si>
    <t>2739</t>
  </si>
  <si>
    <t>2739.1</t>
  </si>
  <si>
    <t>2739.2</t>
  </si>
  <si>
    <t>2739.3</t>
  </si>
  <si>
    <t>увеличение стоимости материальных запасов (стр.2739.4.1+стр.2739.4.2+стр.2739.4.3+стр.2739.4.4+стр.2739.4.5+стр.2739.4.6+    стр.2739.4.7+стр.2739.4.8)</t>
  </si>
  <si>
    <t>2739.4</t>
  </si>
  <si>
    <t>увеличение стоимости лекарственных препаратов и материалов, применяемых в медицинских целях</t>
  </si>
  <si>
    <t>2739.4.1</t>
  </si>
  <si>
    <t>увеличение стоимости продуктов питания</t>
  </si>
  <si>
    <t>2739.4.2</t>
  </si>
  <si>
    <t>увеличение стоимости горюче-смазочных материалов</t>
  </si>
  <si>
    <t>2739.4.3</t>
  </si>
  <si>
    <t>2739.4.4</t>
  </si>
  <si>
    <t>увеличение стоимости мягкого инвентаря</t>
  </si>
  <si>
    <t>2739.4.5</t>
  </si>
  <si>
    <t>2739.4.6</t>
  </si>
  <si>
    <t>2739.4.7</t>
  </si>
  <si>
    <t>увеличение стоимости прочих материальных запасов однократного применения</t>
  </si>
  <si>
    <t>2739.4.8</t>
  </si>
  <si>
    <t>увеличение стоимости биологических активов</t>
  </si>
  <si>
    <t>2739.5</t>
  </si>
  <si>
    <t>закупку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</si>
  <si>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2740</t>
  </si>
  <si>
    <t>245</t>
  </si>
  <si>
    <t>закупку энергетических ресурсов</t>
  </si>
  <si>
    <t>2750</t>
  </si>
  <si>
    <t>247</t>
  </si>
  <si>
    <t>капитальные вложения в объекты государственной (муниципальной) собственности, всего (стр.2810+стр.2820)</t>
  </si>
  <si>
    <t>2800</t>
  </si>
  <si>
    <t>400</t>
  </si>
  <si>
    <t>в том числе:
приобретение объектов недвижимого имущества</t>
  </si>
  <si>
    <t>2810</t>
  </si>
  <si>
    <t>406</t>
  </si>
  <si>
    <t>строительство (реконструкция) объектов недвижимого имущества</t>
  </si>
  <si>
    <t>2820</t>
  </si>
  <si>
    <t>407</t>
  </si>
  <si>
    <t>Выплаты, уменьшающие доход, всего (стр.3100+стр.3200+стр.3300)</t>
  </si>
  <si>
    <t>3000</t>
  </si>
  <si>
    <t>в том числе:
налог на прибыль</t>
  </si>
  <si>
    <t>3100</t>
  </si>
  <si>
    <t>180</t>
  </si>
  <si>
    <t>налог на добавленную стоимость</t>
  </si>
  <si>
    <t>3200</t>
  </si>
  <si>
    <t>прочие налоги, уменьшающие доход</t>
  </si>
  <si>
    <t>3300</t>
  </si>
  <si>
    <t>Прочие выплаты, всего (стр.4100)</t>
  </si>
  <si>
    <t>4000</t>
  </si>
  <si>
    <t>в том числе:
уменьшение остатков денежных средств</t>
  </si>
  <si>
    <t>4100</t>
  </si>
  <si>
    <t>610</t>
  </si>
  <si>
    <t>Отчет о расходовании средств гранта на реализацию мероприятий программы развития, указанных в пункте 5 Правил проведения отбора образовательных организаций высшего образования для оказания поддержки программ развития образовательных организаций высшего образования в рамках реализации программы стратегического академического лидерства "Приоритет-2030", утвержденных постановлением Правительства Российской Федерации от 13 мая 2021 г. № 729 "О мерах по реализации программы стратегического академического лидерства "Приоритет-2030"</t>
  </si>
  <si>
    <t>за 2022 год (фактические значения на 01.01.2023)</t>
  </si>
  <si>
    <t>Остаток средств гранта на начало текущего периода, потребность в котором подтверждена</t>
  </si>
  <si>
    <t>Поступление средств гранта из федерального бюджета в текущем периоде</t>
  </si>
  <si>
    <t>Возврат дебиторской задолженности прошлых лет, решение об использовании которой принято</t>
  </si>
  <si>
    <t>Объем средств гранта в текущем периоде, всего</t>
  </si>
  <si>
    <t>Расходы за счет средств гранта на реализацию мероприятий программы развития, всего</t>
  </si>
  <si>
    <t>из них:
а) подготовка кадров для приоритетных направлений научно-технологического развития Российской Федерации, субъектов Российской Федерации, отраслей экономики и социальной сферы;</t>
  </si>
  <si>
    <t>0401</t>
  </si>
  <si>
    <t>б) развитие и реализация прорывных научных исследований и разработок, в том числе получение по итогам прикладных научных исследований и (или) экспериментальных разработок результатов интеллектуальной деятельности, охраняемых в соответствии с Гражданским кодексом Российской Федерации;</t>
  </si>
  <si>
    <t>0402</t>
  </si>
  <si>
    <t>в) внедрение в экономику и социальную сферу высоких технологий, коммерциализация результатов интеллектуальной деятельности и трансфер технологий, а также создание студенческих технопарков и бизнес-инкубаторов;</t>
  </si>
  <si>
    <t>0403</t>
  </si>
  <si>
    <t>г) обновление, разработка и внедрение новых образовательных программ высшего образования и дополнительных профессиональных программ в интересах научно-технологического развития Российской Федерации, субъектов Российской Федерации, отраслей экономики и социальной сферы;</t>
  </si>
  <si>
    <t>0404</t>
  </si>
  <si>
    <t>д) реализация образовательных программ высшего образования в сетевой форме, реализация творческих и социально-гуманитарных проектов с участием университетов, научных и других организаций реального сектора экономики и социальной сферы, в том числе на "цифровых кафедрах". Под "цифровой кафедрой" в рамках федерального проекта "Развитие кадрового потенциала ИТ-отрасли" национальной программы "Цифровая экономика Российской Федерации" и настоящих Правил понимается проект, реализуемый на базе университета - участника программы "Приоритет-2030", обеспечивающий получение дополнительной квалификации по ИТ-профилю в рамках обучения по образовательным программам высшего образования - по программам бакалавриата, программам специалитета, программам магистратуры, а также по дополнительным профессиональным программам профессиональной переподготовки ИТ-профиля, направленным на формирование цифровых компетенций в области создания алгоритмов и компьютерных программ, пригодных для практического применения, или навыков использования и формирования цифровых компетенций, необходимых для выполнения нового вида профессиональной деятельности;</t>
  </si>
  <si>
    <t>0405</t>
  </si>
  <si>
    <t>е) развитие материально-технических условий осуществления образовательной, научной, творческой, социально-гуманитарной деятельности университетов, включая обновление приборной базы университетов;</t>
  </si>
  <si>
    <t>0406</t>
  </si>
  <si>
    <t>ж) развитие кадрового потенциала системы высшего образования, сектора исследований и разработок посредством обеспечения воспроизводства управленческих и научно-педагогических кадров, привлечение в университеты ведущих ученых и специалистов-практиков;</t>
  </si>
  <si>
    <t>0407</t>
  </si>
  <si>
    <t>з) реализация программ внутрироссийской и международной академической мобильности научно-педагогических работников и обучающихся, в том числе в целях проведения совместных научных исследований, реализации творческих и социально-гуманитарных проектов;</t>
  </si>
  <si>
    <t>0408</t>
  </si>
  <si>
    <t>и) реализация мер по совершенствованию научно-исследовательской деятельности в магистратуре, аспирантуре и докторантуре;</t>
  </si>
  <si>
    <t>0409</t>
  </si>
  <si>
    <t>к) продвижение образовательных программ и результатов научно-исследовательских и опытно-конструкторских работ;</t>
  </si>
  <si>
    <t>л) привлечение иностранных граждан для обучения в университетах и содействие трудоустройству лучших из них в Российской Федерации;</t>
  </si>
  <si>
    <t>0411</t>
  </si>
  <si>
    <t>м) содействие трудоустройству выпускников университетов в секторе исследований и разработок и высокотехнологичных отраслях экономики;</t>
  </si>
  <si>
    <t>0412</t>
  </si>
  <si>
    <t>н) объединение с университетами и (или) научными организациями независимо от их ведомственной принадлежности;</t>
  </si>
  <si>
    <t>0413</t>
  </si>
  <si>
    <t>о) цифровая трансформация университетов и научных организаций;</t>
  </si>
  <si>
    <t>0414</t>
  </si>
  <si>
    <t>п) вовлечение обучающихся в научно-исследовательские и опытно- конструкторские и (или) инновационные работы и (или) социально ориентированные проекты, а также осуществление поддержки обучающихся;</t>
  </si>
  <si>
    <t>0415</t>
  </si>
  <si>
    <t>р) реализация новых творческих, социально-гуманитарных проектов;</t>
  </si>
  <si>
    <t>0416</t>
  </si>
  <si>
    <t>с) тиражирование лучших практик университета в других университетах, не являющихся участниками программы "Приоритет-2030";</t>
  </si>
  <si>
    <t>0417</t>
  </si>
  <si>
    <t>т) реализация мер по поддержке молодых научно-педагогических работников.</t>
  </si>
  <si>
    <t>0418</t>
  </si>
  <si>
    <t>Остаток средств гранта на конец текущего периода</t>
  </si>
  <si>
    <t>ОКВ — Общероссийский классификатор валют</t>
  </si>
  <si>
    <t>Классификатор ОК (МК (ИСО 4217) 003-97) 014-2000 с изменением № 47/2022. Введено 01.07.2022 с правом досрочного применения в правоотношениях, возникших с 01.04.2022. Приказ Росстандарта от 26.05.2021 №388-ст.</t>
  </si>
  <si>
    <t>Всего записей — 162.</t>
  </si>
  <si>
    <t>Подготовлено сайтом classifikators.ru</t>
  </si>
  <si>
    <t>ОКВ онлайн</t>
  </si>
  <si>
    <t>№</t>
  </si>
  <si>
    <t>Числовой код</t>
  </si>
  <si>
    <t>Буквенный код</t>
  </si>
  <si>
    <t>Наименование валюты</t>
  </si>
  <si>
    <t>Страны, в которых используется валюта</t>
  </si>
  <si>
    <t>Пояснение</t>
  </si>
  <si>
    <t>008</t>
  </si>
  <si>
    <t>ALL</t>
  </si>
  <si>
    <t>Лек</t>
  </si>
  <si>
    <t>Албания</t>
  </si>
  <si>
    <t>012</t>
  </si>
  <si>
    <t>DZD</t>
  </si>
  <si>
    <t>Алжирский динар</t>
  </si>
  <si>
    <t>Алжир</t>
  </si>
  <si>
    <t>032</t>
  </si>
  <si>
    <t>ARS</t>
  </si>
  <si>
    <t>Аргентинское песо</t>
  </si>
  <si>
    <t>Аргентина</t>
  </si>
  <si>
    <t>036</t>
  </si>
  <si>
    <t>AUD</t>
  </si>
  <si>
    <t>Австралийский доллар</t>
  </si>
  <si>
    <t>Австралия; Кирибати; Кокосовые (Килинг) острова; Науру; Остров Норфолк; Остров Рождества; Остров Херд и острова Макдональд; Тувалу</t>
  </si>
  <si>
    <t>044</t>
  </si>
  <si>
    <t>BSD</t>
  </si>
  <si>
    <t>Багамский доллар</t>
  </si>
  <si>
    <t>Багамы</t>
  </si>
  <si>
    <t>048</t>
  </si>
  <si>
    <t>BHD</t>
  </si>
  <si>
    <t>Бахрейнский динар</t>
  </si>
  <si>
    <t>Бахрейн</t>
  </si>
  <si>
    <t>BDT</t>
  </si>
  <si>
    <t>Така</t>
  </si>
  <si>
    <t>Бангладеш</t>
  </si>
  <si>
    <t>051</t>
  </si>
  <si>
    <t>AMD</t>
  </si>
  <si>
    <t>Армянский драм</t>
  </si>
  <si>
    <t>Армения</t>
  </si>
  <si>
    <t>052</t>
  </si>
  <si>
    <t>BBD</t>
  </si>
  <si>
    <t>Барбадосский доллар</t>
  </si>
  <si>
    <t>Барбадос</t>
  </si>
  <si>
    <t>060</t>
  </si>
  <si>
    <t>BMD</t>
  </si>
  <si>
    <t>Бермудский доллар</t>
  </si>
  <si>
    <t>Бермуды</t>
  </si>
  <si>
    <t>064</t>
  </si>
  <si>
    <t>BTN</t>
  </si>
  <si>
    <t>Нгултрум</t>
  </si>
  <si>
    <t>Бутан</t>
  </si>
  <si>
    <t>068</t>
  </si>
  <si>
    <t>BOB</t>
  </si>
  <si>
    <t>Боливиано</t>
  </si>
  <si>
    <t>Боливия, многонациональное государство</t>
  </si>
  <si>
    <t>072</t>
  </si>
  <si>
    <t>BWP</t>
  </si>
  <si>
    <t>Пула</t>
  </si>
  <si>
    <t>Ботсвана</t>
  </si>
  <si>
    <t>084</t>
  </si>
  <si>
    <t>BZD</t>
  </si>
  <si>
    <t>Белизский доллар</t>
  </si>
  <si>
    <t>Белиз</t>
  </si>
  <si>
    <t>090</t>
  </si>
  <si>
    <t>SBD</t>
  </si>
  <si>
    <t>Доллар Соломоновых Островов</t>
  </si>
  <si>
    <t xml:space="preserve">Соломоновы Острова </t>
  </si>
  <si>
    <t>096</t>
  </si>
  <si>
    <t>BND</t>
  </si>
  <si>
    <t>Брунейский доллар</t>
  </si>
  <si>
    <t>Бруней-Даруссалам</t>
  </si>
  <si>
    <t>MMK</t>
  </si>
  <si>
    <t>Кьят</t>
  </si>
  <si>
    <t>Мьянма</t>
  </si>
  <si>
    <t>BIF</t>
  </si>
  <si>
    <t>Бурундийский франк</t>
  </si>
  <si>
    <t>Бурунди</t>
  </si>
  <si>
    <t>KHR</t>
  </si>
  <si>
    <t>Риель</t>
  </si>
  <si>
    <t>Камбоджа</t>
  </si>
  <si>
    <t>CAD</t>
  </si>
  <si>
    <t>Канадский доллар</t>
  </si>
  <si>
    <t>Канада</t>
  </si>
  <si>
    <t>CVE</t>
  </si>
  <si>
    <t>Эскудо Кабо-Верде</t>
  </si>
  <si>
    <t>Кабо-Верде</t>
  </si>
  <si>
    <t>KYD</t>
  </si>
  <si>
    <t>Доллар Островов Кайман</t>
  </si>
  <si>
    <t>Острова Кайман</t>
  </si>
  <si>
    <t>LKR</t>
  </si>
  <si>
    <t>Шри-ланкийская рупия</t>
  </si>
  <si>
    <t>Шри-Ланка</t>
  </si>
  <si>
    <t>CLP</t>
  </si>
  <si>
    <t>Чилийское песо</t>
  </si>
  <si>
    <t>Чили</t>
  </si>
  <si>
    <t>CNY</t>
  </si>
  <si>
    <t>Юань</t>
  </si>
  <si>
    <t>Китай</t>
  </si>
  <si>
    <t>COP</t>
  </si>
  <si>
    <t>Колумбийское песо</t>
  </si>
  <si>
    <t>Колумбия</t>
  </si>
  <si>
    <t>KMF</t>
  </si>
  <si>
    <t>Коморский франк</t>
  </si>
  <si>
    <t>Коморы</t>
  </si>
  <si>
    <t>CRC</t>
  </si>
  <si>
    <t>Коста-риканский колон</t>
  </si>
  <si>
    <t>Коста-Рика</t>
  </si>
  <si>
    <t>HRK</t>
  </si>
  <si>
    <t>Куна</t>
  </si>
  <si>
    <t>Хорватия</t>
  </si>
  <si>
    <t>CUP</t>
  </si>
  <si>
    <t>Кубинское песо</t>
  </si>
  <si>
    <t>Куба</t>
  </si>
  <si>
    <t>CZK</t>
  </si>
  <si>
    <t>Чешская крона</t>
  </si>
  <si>
    <t>Чехия</t>
  </si>
  <si>
    <t>DKK</t>
  </si>
  <si>
    <t>Датская крона</t>
  </si>
  <si>
    <t>Гренландия; Дания; Фарерские острова</t>
  </si>
  <si>
    <t>DOP</t>
  </si>
  <si>
    <t>Доминиканское песо</t>
  </si>
  <si>
    <t>Доминиканская Республика</t>
  </si>
  <si>
    <t>SVC</t>
  </si>
  <si>
    <t>Сальвадорский колон</t>
  </si>
  <si>
    <t>Эль-Сальвадор</t>
  </si>
  <si>
    <t>ETB</t>
  </si>
  <si>
    <t>Эфиопский быр</t>
  </si>
  <si>
    <t>Эфиопия</t>
  </si>
  <si>
    <t>ERN</t>
  </si>
  <si>
    <t>Накфа</t>
  </si>
  <si>
    <t>Эритрея</t>
  </si>
  <si>
    <t>FKP</t>
  </si>
  <si>
    <t>Фунт Фолклендских островов</t>
  </si>
  <si>
    <t>Фолклендские острова (Мальвинские)</t>
  </si>
  <si>
    <t>FJD</t>
  </si>
  <si>
    <t>Доллар Фиджи</t>
  </si>
  <si>
    <t>Фиджи</t>
  </si>
  <si>
    <t>DJF</t>
  </si>
  <si>
    <t>Франк Джибути</t>
  </si>
  <si>
    <t>Джибути</t>
  </si>
  <si>
    <t>GMD</t>
  </si>
  <si>
    <t>Даласи</t>
  </si>
  <si>
    <t>Гамбия</t>
  </si>
  <si>
    <t>GIP</t>
  </si>
  <si>
    <t>Гибралтарский фунт</t>
  </si>
  <si>
    <t>Гибралтар</t>
  </si>
  <si>
    <t>GTQ</t>
  </si>
  <si>
    <t>Кетсаль</t>
  </si>
  <si>
    <t>Гватемала</t>
  </si>
  <si>
    <t>GNF</t>
  </si>
  <si>
    <t>Гвинейский франк</t>
  </si>
  <si>
    <t>Гвинея</t>
  </si>
  <si>
    <t>GYD</t>
  </si>
  <si>
    <t>Гайанский доллар</t>
  </si>
  <si>
    <t>Гайана</t>
  </si>
  <si>
    <t>HTG</t>
  </si>
  <si>
    <t>Гурд</t>
  </si>
  <si>
    <t>Гаити</t>
  </si>
  <si>
    <t>HNL</t>
  </si>
  <si>
    <t>Лемпира</t>
  </si>
  <si>
    <t>Гондурас</t>
  </si>
  <si>
    <t>HKD</t>
  </si>
  <si>
    <t>Гонконгский доллар</t>
  </si>
  <si>
    <t>Гонконг</t>
  </si>
  <si>
    <t>HUF</t>
  </si>
  <si>
    <t>Форинт</t>
  </si>
  <si>
    <t>Венгрия</t>
  </si>
  <si>
    <t>ISK</t>
  </si>
  <si>
    <t>Исландская крона</t>
  </si>
  <si>
    <t>Исландия</t>
  </si>
  <si>
    <t>INR</t>
  </si>
  <si>
    <t>Индийская рупия</t>
  </si>
  <si>
    <t>Бутан; Индия</t>
  </si>
  <si>
    <t>IDR</t>
  </si>
  <si>
    <t>Рупия</t>
  </si>
  <si>
    <t>Индонезия</t>
  </si>
  <si>
    <t>IRR</t>
  </si>
  <si>
    <t>Иранский риал</t>
  </si>
  <si>
    <t>Иран (Исламская Республика)</t>
  </si>
  <si>
    <t>IQD</t>
  </si>
  <si>
    <t>Иракский динар</t>
  </si>
  <si>
    <t>Ирак</t>
  </si>
  <si>
    <t>ILS</t>
  </si>
  <si>
    <t>Новый израильский шекель</t>
  </si>
  <si>
    <t xml:space="preserve">Израиль </t>
  </si>
  <si>
    <t>JMD</t>
  </si>
  <si>
    <t>Ямайский доллар</t>
  </si>
  <si>
    <t>Ямайка</t>
  </si>
  <si>
    <t>JPY</t>
  </si>
  <si>
    <t>Иена</t>
  </si>
  <si>
    <t>Япония</t>
  </si>
  <si>
    <t>KZT</t>
  </si>
  <si>
    <t>Тенге</t>
  </si>
  <si>
    <t>Казахстан</t>
  </si>
  <si>
    <t>JOD</t>
  </si>
  <si>
    <t>Иорданский динар</t>
  </si>
  <si>
    <t>Иордания</t>
  </si>
  <si>
    <t>KES</t>
  </si>
  <si>
    <t>Кенийский шиллинг</t>
  </si>
  <si>
    <t>Кения</t>
  </si>
  <si>
    <t>KPW</t>
  </si>
  <si>
    <t>Северокорейская вона</t>
  </si>
  <si>
    <t>Корея, народно-демократическая республика</t>
  </si>
  <si>
    <t>KRW</t>
  </si>
  <si>
    <t>Вона</t>
  </si>
  <si>
    <t>Корея, республика</t>
  </si>
  <si>
    <t>KWD</t>
  </si>
  <si>
    <t>Кувейтский динар</t>
  </si>
  <si>
    <t>Кувейт</t>
  </si>
  <si>
    <t>KGS</t>
  </si>
  <si>
    <t>Сом</t>
  </si>
  <si>
    <t>Киргизия</t>
  </si>
  <si>
    <t>LAK</t>
  </si>
  <si>
    <t>Лаосский кип</t>
  </si>
  <si>
    <t>Лаосская Народно-Демократическая Республика</t>
  </si>
  <si>
    <t>LBP</t>
  </si>
  <si>
    <t>Ливанский фунт</t>
  </si>
  <si>
    <t>Ливан</t>
  </si>
  <si>
    <t>LSL</t>
  </si>
  <si>
    <t>Лоти</t>
  </si>
  <si>
    <t>Лесото</t>
  </si>
  <si>
    <t>LRD</t>
  </si>
  <si>
    <t>Либерийский доллар</t>
  </si>
  <si>
    <t>Либерия</t>
  </si>
  <si>
    <t>LYD</t>
  </si>
  <si>
    <t>Ливийский динар</t>
  </si>
  <si>
    <t>Ливия</t>
  </si>
  <si>
    <t>SSP</t>
  </si>
  <si>
    <t>Южносуданский фунт</t>
  </si>
  <si>
    <t>Южный Судан</t>
  </si>
  <si>
    <t>данная валюта введена в действие для Южного Судана с 18 июля 2011 г.</t>
  </si>
  <si>
    <t>MOP</t>
  </si>
  <si>
    <t>Патака</t>
  </si>
  <si>
    <t>Макао</t>
  </si>
  <si>
    <t>MWK</t>
  </si>
  <si>
    <t>Малавийская квача</t>
  </si>
  <si>
    <t>Малави</t>
  </si>
  <si>
    <t>MYR</t>
  </si>
  <si>
    <t>Малайзийский ринггит</t>
  </si>
  <si>
    <t>Малайзия</t>
  </si>
  <si>
    <t>MVR</t>
  </si>
  <si>
    <t>Руфия</t>
  </si>
  <si>
    <t>Мальдивы</t>
  </si>
  <si>
    <t>MRU</t>
  </si>
  <si>
    <t>Угия</t>
  </si>
  <si>
    <t>Мавритания</t>
  </si>
  <si>
    <t>MUR</t>
  </si>
  <si>
    <t>Маврикийская рупия</t>
  </si>
  <si>
    <t>Маврикий</t>
  </si>
  <si>
    <t>MXN</t>
  </si>
  <si>
    <t>Мексиканское песо</t>
  </si>
  <si>
    <t>Мексика</t>
  </si>
  <si>
    <t>MNT</t>
  </si>
  <si>
    <t>Тугрик</t>
  </si>
  <si>
    <t>Монголия</t>
  </si>
  <si>
    <t>MDL</t>
  </si>
  <si>
    <t>Молдавский лей</t>
  </si>
  <si>
    <t>Молдова, республика</t>
  </si>
  <si>
    <t>MAD</t>
  </si>
  <si>
    <t>Марокканский дирхам</t>
  </si>
  <si>
    <t>Западная Сахара; Марокко</t>
  </si>
  <si>
    <t>OMR</t>
  </si>
  <si>
    <t>Оманский риал</t>
  </si>
  <si>
    <t>Оман</t>
  </si>
  <si>
    <t>NAD</t>
  </si>
  <si>
    <t>Доллар Намибии</t>
  </si>
  <si>
    <t>Намибия</t>
  </si>
  <si>
    <t>NPR</t>
  </si>
  <si>
    <t>Непальская рупия</t>
  </si>
  <si>
    <t>Непал</t>
  </si>
  <si>
    <t>ANG</t>
  </si>
  <si>
    <t>Нидерландский антильский гульден</t>
  </si>
  <si>
    <t>Кюрасао; Сен-Мартен (нидерландская часть)</t>
  </si>
  <si>
    <t>AWG</t>
  </si>
  <si>
    <t>Арубанский флорин</t>
  </si>
  <si>
    <t>Аруба</t>
  </si>
  <si>
    <t>VUV</t>
  </si>
  <si>
    <t>Вату</t>
  </si>
  <si>
    <t>Вануату</t>
  </si>
  <si>
    <t>NZD</t>
  </si>
  <si>
    <t>Новозеландский доллар</t>
  </si>
  <si>
    <t>Ниуэ; Новая Зеландия; Острова Кука; Питкерн; Токелау</t>
  </si>
  <si>
    <t>NIO</t>
  </si>
  <si>
    <t>Золотая кордоба</t>
  </si>
  <si>
    <t>Никарагуа</t>
  </si>
  <si>
    <t>NGN</t>
  </si>
  <si>
    <t>Найра</t>
  </si>
  <si>
    <t>Нигерия</t>
  </si>
  <si>
    <t>NOK</t>
  </si>
  <si>
    <t>Норвежская крона</t>
  </si>
  <si>
    <t>Норвегия; Остров Буве; Шпицберген и Ян Майен</t>
  </si>
  <si>
    <t>PKR</t>
  </si>
  <si>
    <t>Пакистанская рупия</t>
  </si>
  <si>
    <t>Пакистан</t>
  </si>
  <si>
    <t>PAB</t>
  </si>
  <si>
    <t>Бальбоа</t>
  </si>
  <si>
    <t>Панама</t>
  </si>
  <si>
    <t>PGK</t>
  </si>
  <si>
    <t>Кина</t>
  </si>
  <si>
    <t>Папуа Новая Гвинея</t>
  </si>
  <si>
    <t>PYG</t>
  </si>
  <si>
    <t>Гуарани</t>
  </si>
  <si>
    <t>Парагвай</t>
  </si>
  <si>
    <t>PEN</t>
  </si>
  <si>
    <t>Соль</t>
  </si>
  <si>
    <t>Перу</t>
  </si>
  <si>
    <t>Пояснение:
изменение наименования действует с 15 декабря 2015 г.</t>
  </si>
  <si>
    <t>PHP</t>
  </si>
  <si>
    <t>Филиппинское песо</t>
  </si>
  <si>
    <t>Филиппины</t>
  </si>
  <si>
    <t>QAR</t>
  </si>
  <si>
    <t>Катарский риал</t>
  </si>
  <si>
    <t>Катар</t>
  </si>
  <si>
    <t>RUB</t>
  </si>
  <si>
    <t>Российский рубль</t>
  </si>
  <si>
    <t>Россия</t>
  </si>
  <si>
    <t>RWF</t>
  </si>
  <si>
    <t>Франк Руанды</t>
  </si>
  <si>
    <t>Руанда</t>
  </si>
  <si>
    <t>SHP</t>
  </si>
  <si>
    <t>Фунт Святой Елены</t>
  </si>
  <si>
    <t>Святая Елена, остров Вознесения, Тристан-да-Кунья</t>
  </si>
  <si>
    <t>SAR</t>
  </si>
  <si>
    <t>Саудовский риял</t>
  </si>
  <si>
    <t>Саудовская Аравия</t>
  </si>
  <si>
    <t>SCR</t>
  </si>
  <si>
    <t>Сейшельская рупия</t>
  </si>
  <si>
    <t>Сейшелы</t>
  </si>
  <si>
    <t>SLL</t>
  </si>
  <si>
    <t>Леоне</t>
  </si>
  <si>
    <t>Сьерра-Леоне</t>
  </si>
  <si>
    <t>Пояснение: деноминированная валюта</t>
  </si>
  <si>
    <t>SGD</t>
  </si>
  <si>
    <t>Сингапурский доллар</t>
  </si>
  <si>
    <t>Сингапур</t>
  </si>
  <si>
    <t>VND</t>
  </si>
  <si>
    <t>Донг</t>
  </si>
  <si>
    <t>Вьетнам</t>
  </si>
  <si>
    <t>SOS</t>
  </si>
  <si>
    <t>Сомалийский шиллинг</t>
  </si>
  <si>
    <t>Сомали</t>
  </si>
  <si>
    <t>ZAR</t>
  </si>
  <si>
    <t>Рэнд</t>
  </si>
  <si>
    <t>Лесото; Намибия; Южная Африка</t>
  </si>
  <si>
    <t>SZL</t>
  </si>
  <si>
    <t>Лилангени</t>
  </si>
  <si>
    <t>Эсватини</t>
  </si>
  <si>
    <t>SEK</t>
  </si>
  <si>
    <t>Шведская крона</t>
  </si>
  <si>
    <t>Швеция</t>
  </si>
  <si>
    <t>CHF</t>
  </si>
  <si>
    <t>Швейцарский франк</t>
  </si>
  <si>
    <t>Лихтенштейн; Швейцария</t>
  </si>
  <si>
    <t>SYP</t>
  </si>
  <si>
    <t>Сирийский фунт</t>
  </si>
  <si>
    <t>Сирийская Арабская Республика</t>
  </si>
  <si>
    <t>THB</t>
  </si>
  <si>
    <t>Бат</t>
  </si>
  <si>
    <t>Таиланд</t>
  </si>
  <si>
    <t>TOP</t>
  </si>
  <si>
    <t>Паанга</t>
  </si>
  <si>
    <t>Тонга</t>
  </si>
  <si>
    <t>TTD</t>
  </si>
  <si>
    <t>Доллар Тринидада и Тобаго</t>
  </si>
  <si>
    <t xml:space="preserve">Тринидад и Тобаго </t>
  </si>
  <si>
    <t>AED</t>
  </si>
  <si>
    <t>Дирхам (ОАЭ)</t>
  </si>
  <si>
    <t>Объединенные Арабские Эмираты (ОАЭ)</t>
  </si>
  <si>
    <t>TND</t>
  </si>
  <si>
    <t>Тунисский динар</t>
  </si>
  <si>
    <t>Тунис</t>
  </si>
  <si>
    <t>UGX</t>
  </si>
  <si>
    <t>Угандийский шиллинг</t>
  </si>
  <si>
    <t>Уганда</t>
  </si>
  <si>
    <t>MKD</t>
  </si>
  <si>
    <t>Денар</t>
  </si>
  <si>
    <t>Македония, бывшая Югославская Республика</t>
  </si>
  <si>
    <t>EGP</t>
  </si>
  <si>
    <t>Египетский фунт</t>
  </si>
  <si>
    <t>Египет</t>
  </si>
  <si>
    <t>GBP</t>
  </si>
  <si>
    <t>Фунт стерлингов</t>
  </si>
  <si>
    <t>Соединенное королевство</t>
  </si>
  <si>
    <t>TZS</t>
  </si>
  <si>
    <t>Танзанийский шиллинг</t>
  </si>
  <si>
    <t>Танзания, объединенная республика</t>
  </si>
  <si>
    <t>USD</t>
  </si>
  <si>
    <t>Доллар США</t>
  </si>
  <si>
    <t>Американское Самоа; Британская территория в Индийском океане; Бонэйр, Синт-Эстатиус и Саба; Виргинские острова (Британские); Виргинские острова (США); Гаити; Гуам; Малые Тихоокеанские Отдаленные острова Соединенных Штатов; Маршалловы Острова; Микронезия, федеративные штаты; Острова Теркс и Кайкос; Палау; Панама; Пуэрто-Рико; Северные Марианские острова; Соединенные Штаты; Тимор-Лесте; Эквадор; Эль-Сальвадор</t>
  </si>
  <si>
    <t>данная валюта вводится в действие для Бонэйра, Синт-Эстатиуса и Сабы с 1 января 2011 г.</t>
  </si>
  <si>
    <t>UYU</t>
  </si>
  <si>
    <t>Уругвайское песо</t>
  </si>
  <si>
    <t>Уругвай</t>
  </si>
  <si>
    <t>UZS</t>
  </si>
  <si>
    <t>Узбекский сум</t>
  </si>
  <si>
    <t>Узбекистан</t>
  </si>
  <si>
    <t>WST</t>
  </si>
  <si>
    <t>Тала</t>
  </si>
  <si>
    <t>Самоа</t>
  </si>
  <si>
    <t>YER</t>
  </si>
  <si>
    <t>Йеменский риал</t>
  </si>
  <si>
    <t>Йемен</t>
  </si>
  <si>
    <t>TWD</t>
  </si>
  <si>
    <t>Новый тайваньский доллар</t>
  </si>
  <si>
    <t xml:space="preserve">Тайвань (Китай) </t>
  </si>
  <si>
    <t>CUC</t>
  </si>
  <si>
    <t>Конвертируемое песо</t>
  </si>
  <si>
    <t xml:space="preserve">Куба   </t>
  </si>
  <si>
    <t>данная валюта действует с 1 марта 2009 г.</t>
  </si>
  <si>
    <t>ZWL</t>
  </si>
  <si>
    <t>Доллар Зимбабве</t>
  </si>
  <si>
    <t xml:space="preserve">Зимбабве    </t>
  </si>
  <si>
    <t>данная валюта введена в действие с 1 февраля 2009 г.</t>
  </si>
  <si>
    <t>TMT</t>
  </si>
  <si>
    <t>Новый туркменский манат</t>
  </si>
  <si>
    <t>Туркменистан</t>
  </si>
  <si>
    <t>GHS</t>
  </si>
  <si>
    <t>Ганский седи</t>
  </si>
  <si>
    <t>Гана</t>
  </si>
  <si>
    <t>SDG</t>
  </si>
  <si>
    <t>Суданский фунт</t>
  </si>
  <si>
    <t>Судан</t>
  </si>
  <si>
    <t>UYI</t>
  </si>
  <si>
    <t>Уругвайское песо в индексированных единицах</t>
  </si>
  <si>
    <t xml:space="preserve">Уругвай     </t>
  </si>
  <si>
    <t>данная валюта действует с 11 ноября 2006 г.</t>
  </si>
  <si>
    <t>RSD</t>
  </si>
  <si>
    <t>Сербский динар</t>
  </si>
  <si>
    <t xml:space="preserve">Сербия   </t>
  </si>
  <si>
    <t>данная валюта действует с 25 октября 2006 г.</t>
  </si>
  <si>
    <t>MZN</t>
  </si>
  <si>
    <t>Мозамбикский метикал</t>
  </si>
  <si>
    <t xml:space="preserve">Мозамбик    </t>
  </si>
  <si>
    <t>AZN</t>
  </si>
  <si>
    <t>Азербайджанский манат</t>
  </si>
  <si>
    <t xml:space="preserve">Азербайджан    </t>
  </si>
  <si>
    <t>данная валюта вводится в действие с 1 января 2006 г.</t>
  </si>
  <si>
    <t>RON</t>
  </si>
  <si>
    <t>Румынский лей</t>
  </si>
  <si>
    <t>Румыния</t>
  </si>
  <si>
    <t>TRY</t>
  </si>
  <si>
    <t>Турецкая лира</t>
  </si>
  <si>
    <t xml:space="preserve">Турция    </t>
  </si>
  <si>
    <t>данная валюта введена в действие с 1 января 2009 г.</t>
  </si>
  <si>
    <t>XAF</t>
  </si>
  <si>
    <t>Франк КФА ВЕАС</t>
  </si>
  <si>
    <t xml:space="preserve">Габон; Камерун; Конго; Центрально-Африканская Республика; Чад; Экваториальная Гвинея </t>
  </si>
  <si>
    <t>Франк КФА ВЕАС - денежная единица Банка государств
Центральной Африки</t>
  </si>
  <si>
    <t>XCD</t>
  </si>
  <si>
    <t>Восточно-карибский доллар</t>
  </si>
  <si>
    <t>Ангилья; Антигуа и Барбуда; Гренада; Доминика; Монтсеррат; Сент-Винсент и Гренадины; Сент-Китс и Невис; Сент-Люсия</t>
  </si>
  <si>
    <t>XOF</t>
  </si>
  <si>
    <t>Франк КФА ВСЕАО</t>
  </si>
  <si>
    <t xml:space="preserve">Бенин; Буркина-Фасо; Гвинея-Бисау; Кот д'Ивуар; Мали; Нигер; Сенегал; Того  </t>
  </si>
  <si>
    <t>Франк КФА ВСЕАО - денежная единица Центрального Банка государств Западной Африки</t>
  </si>
  <si>
    <t>XPF</t>
  </si>
  <si>
    <t>Франк КФП</t>
  </si>
  <si>
    <t>Новая Каледония; Французская Полинезия; Уоллис и Футуна</t>
  </si>
  <si>
    <t>XDR</t>
  </si>
  <si>
    <t>СДР (специальные права заимствования)</t>
  </si>
  <si>
    <t>Международный валютный фонд (МВФ)</t>
  </si>
  <si>
    <t>SRD</t>
  </si>
  <si>
    <t>Суринамский доллар</t>
  </si>
  <si>
    <t>Суринам</t>
  </si>
  <si>
    <t>MGA</t>
  </si>
  <si>
    <t>Малагасийский ариари</t>
  </si>
  <si>
    <t>Мадагаскар</t>
  </si>
  <si>
    <t>COU</t>
  </si>
  <si>
    <t>Единица реальной стоимости</t>
  </si>
  <si>
    <t xml:space="preserve">Колумбия </t>
  </si>
  <si>
    <t>AFN</t>
  </si>
  <si>
    <t>Афгани</t>
  </si>
  <si>
    <t>Афганистан</t>
  </si>
  <si>
    <t>TJS</t>
  </si>
  <si>
    <t>Сомони</t>
  </si>
  <si>
    <t>Таджикистан</t>
  </si>
  <si>
    <t>AOA</t>
  </si>
  <si>
    <t>Кванза</t>
  </si>
  <si>
    <t>Ангола</t>
  </si>
  <si>
    <t>BGN</t>
  </si>
  <si>
    <t>Болгарский лев</t>
  </si>
  <si>
    <t>Болгария</t>
  </si>
  <si>
    <t>CDF</t>
  </si>
  <si>
    <t>Конголезский франк</t>
  </si>
  <si>
    <t>Конго, демократическая республика</t>
  </si>
  <si>
    <t>ВАМ</t>
  </si>
  <si>
    <t>Конвертируемая марка</t>
  </si>
  <si>
    <t>Босния и Герцеговина</t>
  </si>
  <si>
    <t>EUR</t>
  </si>
  <si>
    <t>Евро</t>
  </si>
  <si>
    <t>Австрия; Андорра; Бельгия; Гваделупа; Германия; Греция; Ирландия; Испания; Италия; Кипр; Латвия; Литва; Люксембург; Майотта; Мальта; Мартиника; Монако; Нидерланды; Папский Престол (Государство-город Ватикан); Португалия; Реюньон; Сан-Марино; Сен-Бартелеми; Сен-Мартен (французская часть); Сент-Пьер и Микелон; Словакия; Словения; Финляндия; Франция; Французская Гвиана; Французские Южные территории; Черногория; Эландские острова; Эстония</t>
  </si>
  <si>
    <t>данная валюта вводится в действие для Латвии с 1 января 2014 г.</t>
  </si>
  <si>
    <t>UAH</t>
  </si>
  <si>
    <t>Гривна</t>
  </si>
  <si>
    <t>Украина</t>
  </si>
  <si>
    <t>GEL</t>
  </si>
  <si>
    <t>Лари</t>
  </si>
  <si>
    <t>Грузия</t>
  </si>
  <si>
    <t>PLN</t>
  </si>
  <si>
    <t>Злотый</t>
  </si>
  <si>
    <t>Польша</t>
  </si>
  <si>
    <t>BRL</t>
  </si>
  <si>
    <t>Бразильский реал</t>
  </si>
  <si>
    <t>Бразилия</t>
  </si>
  <si>
    <t>ZMW</t>
  </si>
  <si>
    <t>Замбийская квача</t>
  </si>
  <si>
    <t>Замбия</t>
  </si>
  <si>
    <t>BYN</t>
  </si>
  <si>
    <t>Белорусский рубль</t>
  </si>
  <si>
    <t>Беларусь</t>
  </si>
  <si>
    <t>STN</t>
  </si>
  <si>
    <t>Добра</t>
  </si>
  <si>
    <t>Сан-Томе и Принсипи</t>
  </si>
  <si>
    <t>VES</t>
  </si>
  <si>
    <t>Боливар Соберано</t>
  </si>
  <si>
    <t>Венесуэла (Боливарианская Республика)</t>
  </si>
  <si>
    <t>VED</t>
  </si>
  <si>
    <t>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</si>
</sst>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00"/>
    <numFmt numFmtId="166" formatCode="_-* #,##0.00_-;\-* #,##0.00_-;_-* &quot;-&quot;??_-;_-@"/>
  </numFmts>
  <fonts count="22">
    <font>
      <sz val="11"/>
      <color theme="1"/>
      <name val="Calibri"/>
      <scheme val="minor"/>
    </font>
    <font>
      <sz val="8"/>
      <color theme="1"/>
      <name val="Times New Roman"/>
    </font>
    <font>
      <b/>
      <sz val="8"/>
      <color theme="1"/>
      <name val="Times New Roman"/>
    </font>
    <font>
      <sz val="11"/>
      <name val="Calibri"/>
    </font>
    <font>
      <sz val="10"/>
      <color theme="1"/>
      <name val="Times New Roman"/>
    </font>
    <font>
      <sz val="11"/>
      <color theme="1"/>
      <name val="Times New Roman"/>
    </font>
    <font>
      <u/>
      <sz val="11"/>
      <color theme="10"/>
      <name val="Calibri"/>
    </font>
    <font>
      <sz val="8"/>
      <color rgb="FF22272F"/>
      <name val="PT Serif"/>
    </font>
    <font>
      <sz val="8"/>
      <color rgb="FF464C55"/>
      <name val="PT Serif"/>
    </font>
    <font>
      <sz val="8"/>
      <color theme="1"/>
      <name val="PT Serif"/>
    </font>
    <font>
      <sz val="14"/>
      <color theme="1"/>
      <name val="Times New Roman"/>
    </font>
    <font>
      <sz val="8"/>
      <color theme="1"/>
      <name val="Calibri"/>
    </font>
    <font>
      <sz val="8"/>
      <color rgb="FF000000"/>
      <name val="Calibri"/>
    </font>
    <font>
      <b/>
      <sz val="11"/>
      <color theme="1"/>
      <name val="Times New Roman"/>
    </font>
    <font>
      <b/>
      <sz val="10"/>
      <color theme="1"/>
      <name val="Times New Roman"/>
    </font>
    <font>
      <sz val="10"/>
      <color rgb="FF000000"/>
      <name val="&quot;Times New Roman&quot;"/>
    </font>
    <font>
      <sz val="11"/>
      <color rgb="FF000000"/>
      <name val="Times New Roman"/>
    </font>
    <font>
      <sz val="11"/>
      <color theme="1"/>
      <name val="Calibri"/>
    </font>
    <font>
      <sz val="11"/>
      <color theme="1"/>
      <name val="Calibri"/>
      <scheme val="minor"/>
    </font>
    <font>
      <sz val="18"/>
      <color rgb="FF000000"/>
      <name val="Calibri"/>
    </font>
    <font>
      <u/>
      <sz val="11"/>
      <color rgb="FF0000FF"/>
      <name val="Calibri"/>
    </font>
    <font>
      <sz val="14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4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1" fillId="0" borderId="4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6" fillId="3" borderId="15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vertical="center" wrapText="1"/>
    </xf>
    <xf numFmtId="0" fontId="8" fillId="3" borderId="15" xfId="0" applyFont="1" applyFill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wrapText="1"/>
    </xf>
    <xf numFmtId="49" fontId="5" fillId="0" borderId="17" xfId="0" applyNumberFormat="1" applyFont="1" applyBorder="1" applyAlignment="1">
      <alignment horizontal="center" vertical="center" wrapText="1"/>
    </xf>
    <xf numFmtId="164" fontId="11" fillId="4" borderId="17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left" wrapText="1"/>
    </xf>
    <xf numFmtId="0" fontId="5" fillId="0" borderId="17" xfId="0" applyFont="1" applyBorder="1"/>
    <xf numFmtId="164" fontId="11" fillId="4" borderId="17" xfId="0" applyNumberFormat="1" applyFont="1" applyFill="1" applyBorder="1" applyAlignment="1">
      <alignment horizontal="right" vertical="center"/>
    </xf>
    <xf numFmtId="164" fontId="12" fillId="4" borderId="17" xfId="0" applyNumberFormat="1" applyFont="1" applyFill="1" applyBorder="1" applyAlignment="1">
      <alignment horizontal="right"/>
    </xf>
    <xf numFmtId="0" fontId="5" fillId="0" borderId="17" xfId="0" applyFont="1" applyBorder="1" applyAlignment="1">
      <alignment wrapText="1"/>
    </xf>
    <xf numFmtId="164" fontId="5" fillId="0" borderId="17" xfId="0" applyNumberFormat="1" applyFont="1" applyBorder="1"/>
    <xf numFmtId="0" fontId="5" fillId="0" borderId="0" xfId="0" applyFont="1" applyAlignment="1">
      <alignment horizontal="right"/>
    </xf>
    <xf numFmtId="0" fontId="13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/>
    </xf>
    <xf numFmtId="4" fontId="13" fillId="2" borderId="24" xfId="0" applyNumberFormat="1" applyFont="1" applyFill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/>
    </xf>
    <xf numFmtId="9" fontId="5" fillId="0" borderId="17" xfId="0" applyNumberFormat="1" applyFont="1" applyBorder="1" applyAlignment="1">
      <alignment horizontal="right"/>
    </xf>
    <xf numFmtId="164" fontId="5" fillId="4" borderId="17" xfId="0" applyNumberFormat="1" applyFont="1" applyFill="1" applyBorder="1" applyAlignment="1">
      <alignment horizontal="right" vertical="center"/>
    </xf>
    <xf numFmtId="164" fontId="5" fillId="4" borderId="17" xfId="0" applyNumberFormat="1" applyFont="1" applyFill="1" applyBorder="1" applyAlignment="1">
      <alignment horizontal="right" vertical="center"/>
    </xf>
    <xf numFmtId="165" fontId="13" fillId="2" borderId="2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left" wrapText="1"/>
    </xf>
    <xf numFmtId="166" fontId="13" fillId="0" borderId="12" xfId="0" applyNumberFormat="1" applyFont="1" applyBorder="1" applyAlignment="1">
      <alignment horizontal="center" vertical="center" wrapText="1"/>
    </xf>
    <xf numFmtId="166" fontId="13" fillId="0" borderId="35" xfId="0" applyNumberFormat="1" applyFont="1" applyBorder="1" applyAlignment="1">
      <alignment horizontal="center" vertical="center" wrapText="1"/>
    </xf>
    <xf numFmtId="166" fontId="5" fillId="0" borderId="17" xfId="0" applyNumberFormat="1" applyFont="1" applyBorder="1" applyAlignment="1">
      <alignment wrapText="1"/>
    </xf>
    <xf numFmtId="166" fontId="5" fillId="5" borderId="39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horizontal="right" vertical="center"/>
    </xf>
    <xf numFmtId="164" fontId="5" fillId="2" borderId="17" xfId="0" applyNumberFormat="1" applyFont="1" applyFill="1" applyBorder="1" applyAlignment="1">
      <alignment horizontal="right" vertical="center"/>
    </xf>
    <xf numFmtId="166" fontId="5" fillId="0" borderId="38" xfId="0" applyNumberFormat="1" applyFont="1" applyBorder="1" applyAlignment="1">
      <alignment wrapText="1"/>
    </xf>
    <xf numFmtId="166" fontId="5" fillId="0" borderId="14" xfId="0" applyNumberFormat="1" applyFont="1" applyBorder="1" applyAlignment="1">
      <alignment wrapText="1"/>
    </xf>
    <xf numFmtId="0" fontId="13" fillId="0" borderId="17" xfId="0" applyFont="1" applyBorder="1" applyAlignment="1">
      <alignment wrapText="1"/>
    </xf>
    <xf numFmtId="49" fontId="14" fillId="0" borderId="17" xfId="0" applyNumberFormat="1" applyFont="1" applyBorder="1" applyAlignment="1">
      <alignment horizontal="left" wrapText="1"/>
    </xf>
    <xf numFmtId="0" fontId="13" fillId="0" borderId="17" xfId="0" applyFont="1" applyBorder="1" applyAlignment="1">
      <alignment horizontal="center" vertical="center" wrapText="1"/>
    </xf>
    <xf numFmtId="166" fontId="13" fillId="0" borderId="17" xfId="0" applyNumberFormat="1" applyFont="1" applyBorder="1" applyAlignment="1">
      <alignment wrapText="1"/>
    </xf>
    <xf numFmtId="166" fontId="13" fillId="0" borderId="38" xfId="0" applyNumberFormat="1" applyFont="1" applyBorder="1" applyAlignment="1">
      <alignment wrapText="1"/>
    </xf>
    <xf numFmtId="166" fontId="13" fillId="0" borderId="14" xfId="0" applyNumberFormat="1" applyFont="1" applyBorder="1" applyAlignment="1">
      <alignment wrapText="1"/>
    </xf>
    <xf numFmtId="0" fontId="14" fillId="0" borderId="17" xfId="0" applyFont="1" applyBorder="1" applyAlignment="1">
      <alignment wrapText="1"/>
    </xf>
    <xf numFmtId="49" fontId="14" fillId="0" borderId="17" xfId="0" applyNumberFormat="1" applyFont="1" applyBorder="1" applyAlignment="1">
      <alignment horizontal="center" vertical="center"/>
    </xf>
    <xf numFmtId="166" fontId="14" fillId="0" borderId="17" xfId="0" applyNumberFormat="1" applyFont="1" applyBorder="1"/>
    <xf numFmtId="166" fontId="14" fillId="0" borderId="38" xfId="0" applyNumberFormat="1" applyFont="1" applyBorder="1"/>
    <xf numFmtId="166" fontId="14" fillId="0" borderId="14" xfId="0" applyNumberFormat="1" applyFont="1" applyBorder="1"/>
    <xf numFmtId="0" fontId="4" fillId="0" borderId="17" xfId="0" applyFont="1" applyBorder="1" applyAlignment="1">
      <alignment wrapText="1"/>
    </xf>
    <xf numFmtId="49" fontId="4" fillId="0" borderId="17" xfId="0" applyNumberFormat="1" applyFont="1" applyBorder="1" applyAlignment="1">
      <alignment horizontal="center" vertical="center"/>
    </xf>
    <xf numFmtId="166" fontId="4" fillId="0" borderId="17" xfId="0" applyNumberFormat="1" applyFont="1" applyBorder="1"/>
    <xf numFmtId="166" fontId="4" fillId="0" borderId="38" xfId="0" applyNumberFormat="1" applyFont="1" applyBorder="1"/>
    <xf numFmtId="166" fontId="4" fillId="0" borderId="14" xfId="0" applyNumberFormat="1" applyFont="1" applyBorder="1"/>
    <xf numFmtId="0" fontId="4" fillId="0" borderId="17" xfId="0" applyFont="1" applyBorder="1" applyAlignment="1">
      <alignment horizontal="left" wrapText="1"/>
    </xf>
    <xf numFmtId="0" fontId="4" fillId="0" borderId="17" xfId="0" applyFont="1" applyBorder="1" applyAlignment="1">
      <alignment horizontal="center" vertical="center"/>
    </xf>
    <xf numFmtId="166" fontId="4" fillId="4" borderId="17" xfId="0" applyNumberFormat="1" applyFont="1" applyFill="1" applyBorder="1" applyAlignment="1"/>
    <xf numFmtId="166" fontId="4" fillId="4" borderId="17" xfId="0" applyNumberFormat="1" applyFont="1" applyFill="1" applyBorder="1"/>
    <xf numFmtId="166" fontId="4" fillId="4" borderId="38" xfId="0" applyNumberFormat="1" applyFont="1" applyFill="1" applyBorder="1"/>
    <xf numFmtId="166" fontId="4" fillId="4" borderId="38" xfId="0" applyNumberFormat="1" applyFont="1" applyFill="1" applyBorder="1" applyAlignment="1"/>
    <xf numFmtId="166" fontId="4" fillId="4" borderId="40" xfId="0" applyNumberFormat="1" applyFont="1" applyFill="1" applyBorder="1"/>
    <xf numFmtId="166" fontId="15" fillId="4" borderId="17" xfId="0" applyNumberFormat="1" applyFont="1" applyFill="1" applyBorder="1" applyAlignment="1">
      <alignment horizontal="center"/>
    </xf>
    <xf numFmtId="166" fontId="13" fillId="0" borderId="41" xfId="0" applyNumberFormat="1" applyFont="1" applyBorder="1" applyAlignment="1">
      <alignment horizontal="center" vertical="center" wrapText="1"/>
    </xf>
    <xf numFmtId="166" fontId="4" fillId="4" borderId="42" xfId="0" applyNumberFormat="1" applyFont="1" applyFill="1" applyBorder="1"/>
    <xf numFmtId="166" fontId="4" fillId="4" borderId="43" xfId="0" applyNumberFormat="1" applyFont="1" applyFill="1" applyBorder="1"/>
    <xf numFmtId="0" fontId="5" fillId="0" borderId="17" xfId="0" applyFont="1" applyBorder="1" applyAlignment="1">
      <alignment horizontal="left" vertical="center" wrapText="1"/>
    </xf>
    <xf numFmtId="166" fontId="5" fillId="0" borderId="17" xfId="0" applyNumberFormat="1" applyFont="1" applyBorder="1" applyAlignment="1">
      <alignment horizontal="right" vertical="center" wrapText="1"/>
    </xf>
    <xf numFmtId="165" fontId="16" fillId="2" borderId="17" xfId="0" applyNumberFormat="1" applyFont="1" applyFill="1" applyBorder="1" applyAlignment="1">
      <alignment horizontal="left" vertical="center"/>
    </xf>
    <xf numFmtId="166" fontId="5" fillId="5" borderId="17" xfId="0" applyNumberFormat="1" applyFont="1" applyFill="1" applyBorder="1" applyAlignment="1">
      <alignment horizontal="center" vertical="center" wrapText="1"/>
    </xf>
    <xf numFmtId="166" fontId="5" fillId="4" borderId="17" xfId="0" applyNumberFormat="1" applyFont="1" applyFill="1" applyBorder="1" applyAlignment="1">
      <alignment horizontal="right" vertical="center" wrapText="1"/>
    </xf>
    <xf numFmtId="0" fontId="13" fillId="0" borderId="17" xfId="0" applyFont="1" applyBorder="1" applyAlignment="1">
      <alignment horizontal="left" vertical="center" wrapText="1"/>
    </xf>
    <xf numFmtId="49" fontId="13" fillId="0" borderId="17" xfId="0" applyNumberFormat="1" applyFont="1" applyBorder="1" applyAlignment="1">
      <alignment horizontal="center" vertical="center" wrapText="1"/>
    </xf>
    <xf numFmtId="166" fontId="13" fillId="0" borderId="17" xfId="0" applyNumberFormat="1" applyFont="1" applyBorder="1" applyAlignment="1">
      <alignment horizontal="right" vertical="center" wrapText="1"/>
    </xf>
    <xf numFmtId="166" fontId="17" fillId="4" borderId="17" xfId="0" applyNumberFormat="1" applyFont="1" applyFill="1" applyBorder="1" applyAlignment="1">
      <alignment horizontal="right"/>
    </xf>
    <xf numFmtId="166" fontId="17" fillId="4" borderId="17" xfId="0" applyNumberFormat="1" applyFont="1" applyFill="1" applyBorder="1" applyAlignment="1">
      <alignment horizontal="right"/>
    </xf>
    <xf numFmtId="0" fontId="18" fillId="0" borderId="0" xfId="0" applyFont="1" applyAlignment="1"/>
    <xf numFmtId="0" fontId="18" fillId="0" borderId="0" xfId="0" applyFont="1"/>
    <xf numFmtId="0" fontId="19" fillId="0" borderId="0" xfId="0" applyFont="1"/>
    <xf numFmtId="49" fontId="17" fillId="0" borderId="0" xfId="0" applyNumberFormat="1" applyFont="1"/>
    <xf numFmtId="0" fontId="20" fillId="0" borderId="0" xfId="0" applyFont="1"/>
    <xf numFmtId="0" fontId="21" fillId="6" borderId="15" xfId="0" applyFont="1" applyFill="1" applyBorder="1"/>
    <xf numFmtId="49" fontId="21" fillId="6" borderId="15" xfId="0" applyNumberFormat="1" applyFont="1" applyFill="1" applyBorder="1" applyAlignment="1">
      <alignment wrapText="1"/>
    </xf>
    <xf numFmtId="0" fontId="21" fillId="6" borderId="15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 applyAlignment="1">
      <alignment horizontal="center"/>
    </xf>
    <xf numFmtId="0" fontId="0" fillId="0" borderId="0" xfId="0" applyFont="1" applyAlignment="1"/>
    <xf numFmtId="0" fontId="3" fillId="0" borderId="8" xfId="0" applyFont="1" applyBorder="1"/>
    <xf numFmtId="0" fontId="2" fillId="0" borderId="12" xfId="0" applyFont="1" applyBorder="1" applyAlignment="1">
      <alignment horizontal="center"/>
    </xf>
    <xf numFmtId="0" fontId="3" fillId="0" borderId="13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2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/>
    </xf>
    <xf numFmtId="0" fontId="3" fillId="0" borderId="10" xfId="0" applyFont="1" applyBorder="1"/>
    <xf numFmtId="0" fontId="1" fillId="0" borderId="1" xfId="0" applyFont="1" applyBorder="1" applyAlignment="1">
      <alignment horizontal="center" vertical="top"/>
    </xf>
    <xf numFmtId="0" fontId="1" fillId="0" borderId="5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11" xfId="0" applyFont="1" applyBorder="1"/>
    <xf numFmtId="0" fontId="1" fillId="0" borderId="1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3" xfId="0" applyFont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9" xfId="0" applyFont="1" applyBorder="1"/>
    <xf numFmtId="0" fontId="3" fillId="0" borderId="21" xfId="0" applyFont="1" applyBorder="1"/>
    <xf numFmtId="0" fontId="3" fillId="0" borderId="22" xfId="0" applyFont="1" applyBorder="1"/>
    <xf numFmtId="0" fontId="5" fillId="0" borderId="1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5" fillId="0" borderId="19" xfId="0" applyFont="1" applyBorder="1" applyAlignment="1">
      <alignment horizontal="center" vertical="center" wrapText="1"/>
    </xf>
    <xf numFmtId="0" fontId="3" fillId="0" borderId="34" xfId="0" applyFont="1" applyBorder="1"/>
    <xf numFmtId="0" fontId="3" fillId="0" borderId="29" xfId="0" applyFont="1" applyBorder="1"/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3" fillId="0" borderId="36" xfId="0" applyFont="1" applyBorder="1"/>
    <xf numFmtId="0" fontId="5" fillId="0" borderId="33" xfId="0" applyFont="1" applyBorder="1" applyAlignment="1">
      <alignment horizontal="center" vertical="center" wrapText="1"/>
    </xf>
    <xf numFmtId="0" fontId="3" fillId="0" borderId="37" xfId="0" applyFont="1" applyBorder="1"/>
    <xf numFmtId="0" fontId="10" fillId="0" borderId="0" xfId="0" applyFont="1" applyAlignment="1">
      <alignment horizontal="center" wrapText="1"/>
    </xf>
    <xf numFmtId="0" fontId="3" fillId="0" borderId="30" xfId="0" applyFont="1" applyBorder="1"/>
    <xf numFmtId="166" fontId="5" fillId="0" borderId="12" xfId="0" applyNumberFormat="1" applyFont="1" applyBorder="1" applyAlignment="1">
      <alignment horizontal="center" wrapText="1"/>
    </xf>
    <xf numFmtId="166" fontId="14" fillId="0" borderId="12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4" borderId="12" xfId="0" applyNumberFormat="1" applyFont="1" applyFill="1" applyBorder="1" applyAlignment="1">
      <alignment horizontal="center"/>
    </xf>
    <xf numFmtId="166" fontId="4" fillId="4" borderId="44" xfId="0" applyNumberFormat="1" applyFont="1" applyFill="1" applyBorder="1" applyAlignment="1">
      <alignment horizontal="center"/>
    </xf>
    <xf numFmtId="0" fontId="3" fillId="0" borderId="45" xfId="0" applyFont="1" applyBorder="1"/>
    <xf numFmtId="0" fontId="3" fillId="0" borderId="4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customschemas.google.com/relationships/workbookmetadata" Target="metadata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classifikators.ru/okv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base.garant.ru/71835192/794717a23053a7f2fc18d9c05c1440ae/" TargetMode="External"/><Relationship Id="rId21" Type="http://schemas.openxmlformats.org/officeDocument/2006/relationships/hyperlink" Target="https://base.garant.ru/71835192/794717a23053a7f2fc18d9c05c1440ae/" TargetMode="External"/><Relationship Id="rId42" Type="http://schemas.openxmlformats.org/officeDocument/2006/relationships/hyperlink" Target="https://base.garant.ru/71835192/794717a23053a7f2fc18d9c05c1440ae/" TargetMode="External"/><Relationship Id="rId47" Type="http://schemas.openxmlformats.org/officeDocument/2006/relationships/hyperlink" Target="https://base.garant.ru/71835192/794717a23053a7f2fc18d9c05c1440ae/" TargetMode="External"/><Relationship Id="rId63" Type="http://schemas.openxmlformats.org/officeDocument/2006/relationships/hyperlink" Target="https://base.garant.ru/71835192/794717a23053a7f2fc18d9c05c1440ae/" TargetMode="External"/><Relationship Id="rId68" Type="http://schemas.openxmlformats.org/officeDocument/2006/relationships/hyperlink" Target="https://base.garant.ru/71835192/794717a23053a7f2fc18d9c05c1440ae/" TargetMode="External"/><Relationship Id="rId84" Type="http://schemas.openxmlformats.org/officeDocument/2006/relationships/hyperlink" Target="https://base.garant.ru/71835192/794717a23053a7f2fc18d9c05c1440ae/" TargetMode="External"/><Relationship Id="rId89" Type="http://schemas.openxmlformats.org/officeDocument/2006/relationships/hyperlink" Target="https://base.garant.ru/71835192/794717a23053a7f2fc18d9c05c1440ae/" TargetMode="External"/><Relationship Id="rId16" Type="http://schemas.openxmlformats.org/officeDocument/2006/relationships/hyperlink" Target="https://base.garant.ru/71835192/794717a23053a7f2fc18d9c05c1440ae/" TargetMode="External"/><Relationship Id="rId11" Type="http://schemas.openxmlformats.org/officeDocument/2006/relationships/hyperlink" Target="https://base.garant.ru/71835192/794717a23053a7f2fc18d9c05c1440ae/" TargetMode="External"/><Relationship Id="rId32" Type="http://schemas.openxmlformats.org/officeDocument/2006/relationships/hyperlink" Target="https://base.garant.ru/71835192/794717a23053a7f2fc18d9c05c1440ae/" TargetMode="External"/><Relationship Id="rId37" Type="http://schemas.openxmlformats.org/officeDocument/2006/relationships/hyperlink" Target="https://base.garant.ru/71835192/794717a23053a7f2fc18d9c05c1440ae/" TargetMode="External"/><Relationship Id="rId53" Type="http://schemas.openxmlformats.org/officeDocument/2006/relationships/hyperlink" Target="https://base.garant.ru/71835192/794717a23053a7f2fc18d9c05c1440ae/" TargetMode="External"/><Relationship Id="rId58" Type="http://schemas.openxmlformats.org/officeDocument/2006/relationships/hyperlink" Target="https://base.garant.ru/71835192/794717a23053a7f2fc18d9c05c1440ae/" TargetMode="External"/><Relationship Id="rId74" Type="http://schemas.openxmlformats.org/officeDocument/2006/relationships/hyperlink" Target="https://base.garant.ru/71835192/794717a23053a7f2fc18d9c05c1440ae/" TargetMode="External"/><Relationship Id="rId79" Type="http://schemas.openxmlformats.org/officeDocument/2006/relationships/hyperlink" Target="https://base.garant.ru/71835192/794717a23053a7f2fc18d9c05c1440ae/" TargetMode="External"/><Relationship Id="rId5" Type="http://schemas.openxmlformats.org/officeDocument/2006/relationships/hyperlink" Target="https://base.garant.ru/71835192/794717a23053a7f2fc18d9c05c1440ae/" TargetMode="External"/><Relationship Id="rId14" Type="http://schemas.openxmlformats.org/officeDocument/2006/relationships/hyperlink" Target="https://base.garant.ru/71835192/794717a23053a7f2fc18d9c05c1440ae/" TargetMode="External"/><Relationship Id="rId22" Type="http://schemas.openxmlformats.org/officeDocument/2006/relationships/hyperlink" Target="https://base.garant.ru/71835192/794717a23053a7f2fc18d9c05c1440ae/" TargetMode="External"/><Relationship Id="rId27" Type="http://schemas.openxmlformats.org/officeDocument/2006/relationships/hyperlink" Target="https://base.garant.ru/71835192/794717a23053a7f2fc18d9c05c1440ae/" TargetMode="External"/><Relationship Id="rId30" Type="http://schemas.openxmlformats.org/officeDocument/2006/relationships/hyperlink" Target="https://base.garant.ru/71835192/794717a23053a7f2fc18d9c05c1440ae/" TargetMode="External"/><Relationship Id="rId35" Type="http://schemas.openxmlformats.org/officeDocument/2006/relationships/hyperlink" Target="https://base.garant.ru/71835192/794717a23053a7f2fc18d9c05c1440ae/" TargetMode="External"/><Relationship Id="rId43" Type="http://schemas.openxmlformats.org/officeDocument/2006/relationships/hyperlink" Target="https://base.garant.ru/71835192/794717a23053a7f2fc18d9c05c1440ae/" TargetMode="External"/><Relationship Id="rId48" Type="http://schemas.openxmlformats.org/officeDocument/2006/relationships/hyperlink" Target="https://base.garant.ru/71835192/794717a23053a7f2fc18d9c05c1440ae/" TargetMode="External"/><Relationship Id="rId56" Type="http://schemas.openxmlformats.org/officeDocument/2006/relationships/hyperlink" Target="https://base.garant.ru/71835192/794717a23053a7f2fc18d9c05c1440ae/" TargetMode="External"/><Relationship Id="rId64" Type="http://schemas.openxmlformats.org/officeDocument/2006/relationships/hyperlink" Target="https://base.garant.ru/71835192/794717a23053a7f2fc18d9c05c1440ae/" TargetMode="External"/><Relationship Id="rId69" Type="http://schemas.openxmlformats.org/officeDocument/2006/relationships/hyperlink" Target="https://base.garant.ru/71835192/794717a23053a7f2fc18d9c05c1440ae/" TargetMode="External"/><Relationship Id="rId77" Type="http://schemas.openxmlformats.org/officeDocument/2006/relationships/hyperlink" Target="https://base.garant.ru/71835192/794717a23053a7f2fc18d9c05c1440ae/" TargetMode="External"/><Relationship Id="rId8" Type="http://schemas.openxmlformats.org/officeDocument/2006/relationships/hyperlink" Target="https://base.garant.ru/71835192/794717a23053a7f2fc18d9c05c1440ae/" TargetMode="External"/><Relationship Id="rId51" Type="http://schemas.openxmlformats.org/officeDocument/2006/relationships/hyperlink" Target="https://base.garant.ru/71835192/794717a23053a7f2fc18d9c05c1440ae/" TargetMode="External"/><Relationship Id="rId72" Type="http://schemas.openxmlformats.org/officeDocument/2006/relationships/hyperlink" Target="https://base.garant.ru/71835192/794717a23053a7f2fc18d9c05c1440ae/" TargetMode="External"/><Relationship Id="rId80" Type="http://schemas.openxmlformats.org/officeDocument/2006/relationships/hyperlink" Target="https://base.garant.ru/71835192/794717a23053a7f2fc18d9c05c1440ae/" TargetMode="External"/><Relationship Id="rId85" Type="http://schemas.openxmlformats.org/officeDocument/2006/relationships/hyperlink" Target="https://base.garant.ru/71835192/794717a23053a7f2fc18d9c05c1440ae/" TargetMode="External"/><Relationship Id="rId3" Type="http://schemas.openxmlformats.org/officeDocument/2006/relationships/hyperlink" Target="https://base.garant.ru/71835192/794717a23053a7f2fc18d9c05c1440ae/" TargetMode="External"/><Relationship Id="rId12" Type="http://schemas.openxmlformats.org/officeDocument/2006/relationships/hyperlink" Target="https://base.garant.ru/71835192/794717a23053a7f2fc18d9c05c1440ae/" TargetMode="External"/><Relationship Id="rId17" Type="http://schemas.openxmlformats.org/officeDocument/2006/relationships/hyperlink" Target="https://base.garant.ru/71835192/794717a23053a7f2fc18d9c05c1440ae/" TargetMode="External"/><Relationship Id="rId25" Type="http://schemas.openxmlformats.org/officeDocument/2006/relationships/hyperlink" Target="https://base.garant.ru/71835192/794717a23053a7f2fc18d9c05c1440ae/" TargetMode="External"/><Relationship Id="rId33" Type="http://schemas.openxmlformats.org/officeDocument/2006/relationships/hyperlink" Target="https://base.garant.ru/71835192/794717a23053a7f2fc18d9c05c1440ae/" TargetMode="External"/><Relationship Id="rId38" Type="http://schemas.openxmlformats.org/officeDocument/2006/relationships/hyperlink" Target="https://base.garant.ru/71835192/794717a23053a7f2fc18d9c05c1440ae/" TargetMode="External"/><Relationship Id="rId46" Type="http://schemas.openxmlformats.org/officeDocument/2006/relationships/hyperlink" Target="https://base.garant.ru/71835192/794717a23053a7f2fc18d9c05c1440ae/" TargetMode="External"/><Relationship Id="rId59" Type="http://schemas.openxmlformats.org/officeDocument/2006/relationships/hyperlink" Target="https://base.garant.ru/71835192/794717a23053a7f2fc18d9c05c1440ae/" TargetMode="External"/><Relationship Id="rId67" Type="http://schemas.openxmlformats.org/officeDocument/2006/relationships/hyperlink" Target="https://base.garant.ru/71835192/794717a23053a7f2fc18d9c05c1440ae/" TargetMode="External"/><Relationship Id="rId20" Type="http://schemas.openxmlformats.org/officeDocument/2006/relationships/hyperlink" Target="https://base.garant.ru/71835192/794717a23053a7f2fc18d9c05c1440ae/" TargetMode="External"/><Relationship Id="rId41" Type="http://schemas.openxmlformats.org/officeDocument/2006/relationships/hyperlink" Target="https://base.garant.ru/71835192/794717a23053a7f2fc18d9c05c1440ae/" TargetMode="External"/><Relationship Id="rId54" Type="http://schemas.openxmlformats.org/officeDocument/2006/relationships/hyperlink" Target="https://base.garant.ru/71835192/794717a23053a7f2fc18d9c05c1440ae/" TargetMode="External"/><Relationship Id="rId62" Type="http://schemas.openxmlformats.org/officeDocument/2006/relationships/hyperlink" Target="https://base.garant.ru/71835192/794717a23053a7f2fc18d9c05c1440ae/" TargetMode="External"/><Relationship Id="rId70" Type="http://schemas.openxmlformats.org/officeDocument/2006/relationships/hyperlink" Target="https://base.garant.ru/71835192/794717a23053a7f2fc18d9c05c1440ae/" TargetMode="External"/><Relationship Id="rId75" Type="http://schemas.openxmlformats.org/officeDocument/2006/relationships/hyperlink" Target="https://base.garant.ru/71835192/794717a23053a7f2fc18d9c05c1440ae/" TargetMode="External"/><Relationship Id="rId83" Type="http://schemas.openxmlformats.org/officeDocument/2006/relationships/hyperlink" Target="https://base.garant.ru/71835192/794717a23053a7f2fc18d9c05c1440ae/" TargetMode="External"/><Relationship Id="rId88" Type="http://schemas.openxmlformats.org/officeDocument/2006/relationships/hyperlink" Target="https://base.garant.ru/71835192/794717a23053a7f2fc18d9c05c1440ae/" TargetMode="External"/><Relationship Id="rId1" Type="http://schemas.openxmlformats.org/officeDocument/2006/relationships/hyperlink" Target="https://base.garant.ru/71835192/794717a23053a7f2fc18d9c05c1440ae/" TargetMode="External"/><Relationship Id="rId6" Type="http://schemas.openxmlformats.org/officeDocument/2006/relationships/hyperlink" Target="https://base.garant.ru/71835192/794717a23053a7f2fc18d9c05c1440ae/" TargetMode="External"/><Relationship Id="rId15" Type="http://schemas.openxmlformats.org/officeDocument/2006/relationships/hyperlink" Target="https://base.garant.ru/71835192/794717a23053a7f2fc18d9c05c1440ae/" TargetMode="External"/><Relationship Id="rId23" Type="http://schemas.openxmlformats.org/officeDocument/2006/relationships/hyperlink" Target="https://base.garant.ru/71835192/794717a23053a7f2fc18d9c05c1440ae/" TargetMode="External"/><Relationship Id="rId28" Type="http://schemas.openxmlformats.org/officeDocument/2006/relationships/hyperlink" Target="https://base.garant.ru/71835192/794717a23053a7f2fc18d9c05c1440ae/" TargetMode="External"/><Relationship Id="rId36" Type="http://schemas.openxmlformats.org/officeDocument/2006/relationships/hyperlink" Target="https://base.garant.ru/71835192/794717a23053a7f2fc18d9c05c1440ae/" TargetMode="External"/><Relationship Id="rId49" Type="http://schemas.openxmlformats.org/officeDocument/2006/relationships/hyperlink" Target="https://base.garant.ru/71835192/794717a23053a7f2fc18d9c05c1440ae/" TargetMode="External"/><Relationship Id="rId57" Type="http://schemas.openxmlformats.org/officeDocument/2006/relationships/hyperlink" Target="https://base.garant.ru/71835192/794717a23053a7f2fc18d9c05c1440ae/" TargetMode="External"/><Relationship Id="rId10" Type="http://schemas.openxmlformats.org/officeDocument/2006/relationships/hyperlink" Target="https://base.garant.ru/71835192/794717a23053a7f2fc18d9c05c1440ae/" TargetMode="External"/><Relationship Id="rId31" Type="http://schemas.openxmlformats.org/officeDocument/2006/relationships/hyperlink" Target="https://base.garant.ru/71835192/794717a23053a7f2fc18d9c05c1440ae/" TargetMode="External"/><Relationship Id="rId44" Type="http://schemas.openxmlformats.org/officeDocument/2006/relationships/hyperlink" Target="https://base.garant.ru/71835192/794717a23053a7f2fc18d9c05c1440ae/" TargetMode="External"/><Relationship Id="rId52" Type="http://schemas.openxmlformats.org/officeDocument/2006/relationships/hyperlink" Target="https://base.garant.ru/71835192/794717a23053a7f2fc18d9c05c1440ae/" TargetMode="External"/><Relationship Id="rId60" Type="http://schemas.openxmlformats.org/officeDocument/2006/relationships/hyperlink" Target="https://base.garant.ru/71835192/794717a23053a7f2fc18d9c05c1440ae/" TargetMode="External"/><Relationship Id="rId65" Type="http://schemas.openxmlformats.org/officeDocument/2006/relationships/hyperlink" Target="https://base.garant.ru/71835192/794717a23053a7f2fc18d9c05c1440ae/" TargetMode="External"/><Relationship Id="rId73" Type="http://schemas.openxmlformats.org/officeDocument/2006/relationships/hyperlink" Target="https://base.garant.ru/71835192/794717a23053a7f2fc18d9c05c1440ae/" TargetMode="External"/><Relationship Id="rId78" Type="http://schemas.openxmlformats.org/officeDocument/2006/relationships/hyperlink" Target="https://base.garant.ru/71835192/794717a23053a7f2fc18d9c05c1440ae/" TargetMode="External"/><Relationship Id="rId81" Type="http://schemas.openxmlformats.org/officeDocument/2006/relationships/hyperlink" Target="https://base.garant.ru/71835192/794717a23053a7f2fc18d9c05c1440ae/" TargetMode="External"/><Relationship Id="rId86" Type="http://schemas.openxmlformats.org/officeDocument/2006/relationships/hyperlink" Target="https://base.garant.ru/71835192/794717a23053a7f2fc18d9c05c1440ae/" TargetMode="External"/><Relationship Id="rId4" Type="http://schemas.openxmlformats.org/officeDocument/2006/relationships/hyperlink" Target="https://base.garant.ru/71835192/794717a23053a7f2fc18d9c05c1440ae/" TargetMode="External"/><Relationship Id="rId9" Type="http://schemas.openxmlformats.org/officeDocument/2006/relationships/hyperlink" Target="https://base.garant.ru/71835192/794717a23053a7f2fc18d9c05c1440ae/" TargetMode="External"/><Relationship Id="rId13" Type="http://schemas.openxmlformats.org/officeDocument/2006/relationships/hyperlink" Target="https://base.garant.ru/71835192/794717a23053a7f2fc18d9c05c1440ae/" TargetMode="External"/><Relationship Id="rId18" Type="http://schemas.openxmlformats.org/officeDocument/2006/relationships/hyperlink" Target="https://base.garant.ru/71835192/794717a23053a7f2fc18d9c05c1440ae/" TargetMode="External"/><Relationship Id="rId39" Type="http://schemas.openxmlformats.org/officeDocument/2006/relationships/hyperlink" Target="https://base.garant.ru/71835192/794717a23053a7f2fc18d9c05c1440ae/" TargetMode="External"/><Relationship Id="rId34" Type="http://schemas.openxmlformats.org/officeDocument/2006/relationships/hyperlink" Target="https://base.garant.ru/71835192/794717a23053a7f2fc18d9c05c1440ae/" TargetMode="External"/><Relationship Id="rId50" Type="http://schemas.openxmlformats.org/officeDocument/2006/relationships/hyperlink" Target="https://base.garant.ru/71835192/794717a23053a7f2fc18d9c05c1440ae/" TargetMode="External"/><Relationship Id="rId55" Type="http://schemas.openxmlformats.org/officeDocument/2006/relationships/hyperlink" Target="https://base.garant.ru/71835192/794717a23053a7f2fc18d9c05c1440ae/" TargetMode="External"/><Relationship Id="rId76" Type="http://schemas.openxmlformats.org/officeDocument/2006/relationships/hyperlink" Target="https://base.garant.ru/71835192/794717a23053a7f2fc18d9c05c1440ae/" TargetMode="External"/><Relationship Id="rId7" Type="http://schemas.openxmlformats.org/officeDocument/2006/relationships/hyperlink" Target="https://base.garant.ru/71835192/794717a23053a7f2fc18d9c05c1440ae/" TargetMode="External"/><Relationship Id="rId71" Type="http://schemas.openxmlformats.org/officeDocument/2006/relationships/hyperlink" Target="https://base.garant.ru/71835192/794717a23053a7f2fc18d9c05c1440ae/" TargetMode="External"/><Relationship Id="rId2" Type="http://schemas.openxmlformats.org/officeDocument/2006/relationships/hyperlink" Target="https://base.garant.ru/71835192/794717a23053a7f2fc18d9c05c1440ae/" TargetMode="External"/><Relationship Id="rId29" Type="http://schemas.openxmlformats.org/officeDocument/2006/relationships/hyperlink" Target="https://base.garant.ru/71835192/794717a23053a7f2fc18d9c05c1440ae/" TargetMode="External"/><Relationship Id="rId24" Type="http://schemas.openxmlformats.org/officeDocument/2006/relationships/hyperlink" Target="https://base.garant.ru/71835192/794717a23053a7f2fc18d9c05c1440ae/" TargetMode="External"/><Relationship Id="rId40" Type="http://schemas.openxmlformats.org/officeDocument/2006/relationships/hyperlink" Target="https://base.garant.ru/71835192/794717a23053a7f2fc18d9c05c1440ae/" TargetMode="External"/><Relationship Id="rId45" Type="http://schemas.openxmlformats.org/officeDocument/2006/relationships/hyperlink" Target="https://base.garant.ru/71835192/794717a23053a7f2fc18d9c05c1440ae/" TargetMode="External"/><Relationship Id="rId66" Type="http://schemas.openxmlformats.org/officeDocument/2006/relationships/hyperlink" Target="https://base.garant.ru/71835192/794717a23053a7f2fc18d9c05c1440ae/" TargetMode="External"/><Relationship Id="rId87" Type="http://schemas.openxmlformats.org/officeDocument/2006/relationships/hyperlink" Target="https://base.garant.ru/71835192/794717a23053a7f2fc18d9c05c1440ae/" TargetMode="External"/><Relationship Id="rId61" Type="http://schemas.openxmlformats.org/officeDocument/2006/relationships/hyperlink" Target="https://base.garant.ru/71835192/794717a23053a7f2fc18d9c05c1440ae/" TargetMode="External"/><Relationship Id="rId82" Type="http://schemas.openxmlformats.org/officeDocument/2006/relationships/hyperlink" Target="https://base.garant.ru/71835192/794717a23053a7f2fc18d9c05c1440ae/" TargetMode="External"/><Relationship Id="rId19" Type="http://schemas.openxmlformats.org/officeDocument/2006/relationships/hyperlink" Target="https://base.garant.ru/71835192/794717a23053a7f2fc18d9c05c1440a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EP1000"/>
  <sheetViews>
    <sheetView showGridLines="0" tabSelected="1" workbookViewId="0"/>
  </sheetViews>
  <sheetFormatPr defaultColWidth="14.42578125" defaultRowHeight="15" customHeight="1"/>
  <cols>
    <col min="1" max="18" width="1.28515625" customWidth="1"/>
    <col min="19" max="146" width="0.85546875" customWidth="1"/>
  </cols>
  <sheetData>
    <row r="1" spans="1:14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07" t="s">
        <v>0</v>
      </c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  <c r="DK1" s="108"/>
      <c r="DL1" s="108"/>
      <c r="DM1" s="108"/>
      <c r="DN1" s="108"/>
      <c r="DO1" s="108"/>
      <c r="DP1" s="108"/>
      <c r="DQ1" s="108"/>
      <c r="DR1" s="108"/>
      <c r="DS1" s="108"/>
      <c r="DT1" s="108"/>
      <c r="DU1" s="108"/>
      <c r="DV1" s="108"/>
      <c r="DW1" s="108"/>
      <c r="DX1" s="108"/>
      <c r="DY1" s="108"/>
      <c r="DZ1" s="108"/>
      <c r="EA1" s="108"/>
      <c r="EB1" s="108"/>
      <c r="EC1" s="108"/>
      <c r="ED1" s="108"/>
      <c r="EE1" s="108"/>
      <c r="EF1" s="108"/>
      <c r="EG1" s="108"/>
      <c r="EH1" s="109"/>
      <c r="EI1" s="1"/>
      <c r="EJ1" s="1"/>
      <c r="EK1" s="1"/>
      <c r="EL1" s="1"/>
      <c r="EM1" s="1"/>
      <c r="EN1" s="1"/>
      <c r="EO1" s="1"/>
      <c r="EP1" s="1"/>
    </row>
    <row r="2" spans="1:14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</row>
    <row r="3" spans="1:14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10" t="s">
        <v>1</v>
      </c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  <c r="BZ3" s="108"/>
      <c r="CA3" s="108"/>
      <c r="CB3" s="108"/>
      <c r="CC3" s="108"/>
      <c r="CD3" s="108"/>
      <c r="CE3" s="108"/>
      <c r="CF3" s="108"/>
      <c r="CG3" s="108"/>
      <c r="CH3" s="108"/>
      <c r="CI3" s="108"/>
      <c r="CJ3" s="108"/>
      <c r="CK3" s="108"/>
      <c r="CL3" s="108"/>
      <c r="CM3" s="108"/>
      <c r="CN3" s="108"/>
      <c r="CO3" s="108"/>
      <c r="CP3" s="108"/>
      <c r="CQ3" s="108"/>
      <c r="CR3" s="108"/>
      <c r="CS3" s="108"/>
      <c r="CT3" s="108"/>
      <c r="CU3" s="108"/>
      <c r="CV3" s="108"/>
      <c r="CW3" s="108"/>
      <c r="CX3" s="108"/>
      <c r="CY3" s="108"/>
      <c r="CZ3" s="108"/>
      <c r="DA3" s="108"/>
      <c r="DB3" s="108"/>
      <c r="DC3" s="108"/>
      <c r="DD3" s="108"/>
      <c r="DE3" s="108"/>
      <c r="DF3" s="108"/>
      <c r="DG3" s="108"/>
      <c r="DH3" s="108"/>
      <c r="DI3" s="108"/>
      <c r="DJ3" s="108"/>
      <c r="DK3" s="108"/>
      <c r="DL3" s="108"/>
      <c r="DM3" s="108"/>
      <c r="DN3" s="108"/>
      <c r="DO3" s="108"/>
      <c r="DP3" s="108"/>
      <c r="DQ3" s="108"/>
      <c r="DR3" s="108"/>
      <c r="DS3" s="108"/>
      <c r="DT3" s="108"/>
      <c r="DU3" s="108"/>
      <c r="DV3" s="108"/>
      <c r="DW3" s="108"/>
      <c r="DX3" s="108"/>
      <c r="DY3" s="108"/>
      <c r="DZ3" s="108"/>
      <c r="EA3" s="108"/>
      <c r="EB3" s="108"/>
      <c r="EC3" s="108"/>
      <c r="ED3" s="108"/>
      <c r="EE3" s="108"/>
      <c r="EF3" s="108"/>
      <c r="EG3" s="108"/>
      <c r="EH3" s="109"/>
      <c r="EI3" s="1"/>
      <c r="EJ3" s="1"/>
      <c r="EK3" s="1"/>
      <c r="EL3" s="1"/>
      <c r="EM3" s="1"/>
      <c r="EN3" s="1"/>
      <c r="EO3" s="1"/>
      <c r="EP3" s="1"/>
    </row>
    <row r="4" spans="1:14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</row>
    <row r="5" spans="1:146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10" t="s">
        <v>2</v>
      </c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9"/>
      <c r="EI5" s="1"/>
      <c r="EJ5" s="1"/>
      <c r="EK5" s="1"/>
      <c r="EL5" s="1"/>
      <c r="EM5" s="1"/>
      <c r="EN5" s="1"/>
      <c r="EO5" s="1"/>
      <c r="EP5" s="1"/>
    </row>
    <row r="6" spans="1:14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3"/>
      <c r="M6" s="3"/>
      <c r="N6" s="3"/>
      <c r="O6" s="3"/>
      <c r="P6" s="3"/>
      <c r="Q6" s="3"/>
      <c r="R6" s="3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</row>
    <row r="7" spans="1:146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11" t="s">
        <v>3</v>
      </c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112"/>
      <c r="BW7" s="112"/>
      <c r="BX7" s="112"/>
      <c r="BY7" s="112"/>
      <c r="BZ7" s="112"/>
      <c r="CA7" s="112"/>
      <c r="CB7" s="112"/>
      <c r="CC7" s="112"/>
      <c r="CD7" s="112"/>
      <c r="CE7" s="112"/>
      <c r="CF7" s="112"/>
      <c r="CG7" s="112"/>
      <c r="CH7" s="112"/>
      <c r="CI7" s="112"/>
      <c r="CJ7" s="112"/>
      <c r="CK7" s="112"/>
      <c r="CL7" s="112"/>
      <c r="CM7" s="112"/>
      <c r="CN7" s="112"/>
      <c r="CO7" s="112"/>
      <c r="CP7" s="112"/>
      <c r="CQ7" s="112"/>
      <c r="CR7" s="112"/>
      <c r="CS7" s="112"/>
      <c r="CT7" s="112"/>
      <c r="CU7" s="112"/>
      <c r="CV7" s="112"/>
      <c r="CW7" s="112"/>
      <c r="CX7" s="112"/>
      <c r="CY7" s="112"/>
      <c r="CZ7" s="112"/>
      <c r="DA7" s="112"/>
      <c r="DB7" s="112"/>
      <c r="DC7" s="112"/>
      <c r="DD7" s="112"/>
      <c r="DE7" s="112"/>
      <c r="DF7" s="112"/>
      <c r="DG7" s="112"/>
      <c r="DH7" s="112"/>
      <c r="DI7" s="112"/>
      <c r="DJ7" s="112"/>
      <c r="DK7" s="112"/>
      <c r="DL7" s="112"/>
      <c r="DM7" s="112"/>
      <c r="DN7" s="112"/>
      <c r="DO7" s="112"/>
      <c r="DP7" s="112"/>
      <c r="DQ7" s="112"/>
      <c r="DR7" s="112"/>
      <c r="DS7" s="112"/>
      <c r="DT7" s="112"/>
      <c r="DU7" s="112"/>
      <c r="DV7" s="112"/>
      <c r="DW7" s="112"/>
      <c r="DX7" s="113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</row>
    <row r="8" spans="1:146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14" t="s">
        <v>4</v>
      </c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6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</row>
    <row r="9" spans="1:146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14" t="s">
        <v>5</v>
      </c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6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</row>
    <row r="10" spans="1:146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14" t="s">
        <v>6</v>
      </c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6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</row>
    <row r="11" spans="1:146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4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122" t="s">
        <v>7</v>
      </c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5"/>
      <c r="CY11" s="5"/>
      <c r="CZ11" s="5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</row>
    <row r="12" spans="1:146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</row>
    <row r="13" spans="1:146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</row>
    <row r="14" spans="1:146" ht="12.75" customHeight="1">
      <c r="A14" s="124" t="s">
        <v>8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8"/>
      <c r="AS14" s="108"/>
      <c r="AT14" s="108"/>
      <c r="AU14" s="108"/>
      <c r="AV14" s="108"/>
      <c r="AW14" s="108"/>
      <c r="AX14" s="108"/>
      <c r="AY14" s="108"/>
      <c r="AZ14" s="108"/>
      <c r="BA14" s="108"/>
      <c r="BB14" s="108"/>
      <c r="BC14" s="108"/>
      <c r="BD14" s="108"/>
      <c r="BE14" s="108"/>
      <c r="BF14" s="108"/>
      <c r="BG14" s="108"/>
      <c r="BH14" s="108"/>
      <c r="BI14" s="108"/>
      <c r="BJ14" s="108"/>
      <c r="BK14" s="108"/>
      <c r="BL14" s="108"/>
      <c r="BM14" s="108"/>
      <c r="BN14" s="108"/>
      <c r="BO14" s="108"/>
      <c r="BP14" s="108"/>
      <c r="BQ14" s="108"/>
      <c r="BR14" s="108"/>
      <c r="BS14" s="108"/>
      <c r="BT14" s="108"/>
      <c r="BU14" s="108"/>
      <c r="BV14" s="108"/>
      <c r="BW14" s="108"/>
      <c r="BX14" s="108"/>
      <c r="BY14" s="108"/>
      <c r="BZ14" s="108"/>
      <c r="CA14" s="108"/>
      <c r="CB14" s="108"/>
      <c r="CC14" s="108"/>
      <c r="CD14" s="108"/>
      <c r="CE14" s="109"/>
      <c r="CF14" s="124" t="s">
        <v>9</v>
      </c>
      <c r="CG14" s="108"/>
      <c r="CH14" s="108"/>
      <c r="CI14" s="108"/>
      <c r="CJ14" s="108"/>
      <c r="CK14" s="108"/>
      <c r="CL14" s="108"/>
      <c r="CM14" s="108"/>
      <c r="CN14" s="108"/>
      <c r="CO14" s="108"/>
      <c r="CP14" s="108"/>
      <c r="CQ14" s="108"/>
      <c r="CR14" s="108"/>
      <c r="CS14" s="108"/>
      <c r="CT14" s="108"/>
      <c r="CU14" s="108"/>
      <c r="CV14" s="108"/>
      <c r="CW14" s="108"/>
      <c r="CX14" s="108"/>
      <c r="CY14" s="108"/>
      <c r="CZ14" s="108"/>
      <c r="DA14" s="108"/>
      <c r="DB14" s="108"/>
      <c r="DC14" s="108"/>
      <c r="DD14" s="108"/>
      <c r="DE14" s="108"/>
      <c r="DF14" s="108"/>
      <c r="DG14" s="108"/>
      <c r="DH14" s="108"/>
      <c r="DI14" s="108"/>
      <c r="DJ14" s="108"/>
      <c r="DK14" s="108"/>
      <c r="DL14" s="109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</row>
    <row r="15" spans="1:146" ht="12" customHeight="1">
      <c r="A15" s="6"/>
      <c r="B15" s="125" t="s">
        <v>10</v>
      </c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O15" s="112"/>
      <c r="AP15" s="112"/>
      <c r="AQ15" s="112"/>
      <c r="AR15" s="112"/>
      <c r="AS15" s="112"/>
      <c r="AT15" s="112"/>
      <c r="AU15" s="112"/>
      <c r="AV15" s="112"/>
      <c r="AW15" s="112"/>
      <c r="AX15" s="112"/>
      <c r="AY15" s="112"/>
      <c r="AZ15" s="112"/>
      <c r="BA15" s="112"/>
      <c r="BB15" s="112"/>
      <c r="BC15" s="112"/>
      <c r="BD15" s="112"/>
      <c r="BE15" s="112"/>
      <c r="BF15" s="112"/>
      <c r="BG15" s="112"/>
      <c r="BH15" s="112"/>
      <c r="BI15" s="112"/>
      <c r="BJ15" s="112"/>
      <c r="BK15" s="112"/>
      <c r="BL15" s="112"/>
      <c r="BM15" s="112"/>
      <c r="BN15" s="112"/>
      <c r="BO15" s="112"/>
      <c r="BP15" s="112"/>
      <c r="BQ15" s="112"/>
      <c r="BR15" s="112"/>
      <c r="BS15" s="112"/>
      <c r="BT15" s="112"/>
      <c r="BU15" s="112"/>
      <c r="BV15" s="112"/>
      <c r="BW15" s="112"/>
      <c r="BX15" s="112"/>
      <c r="BY15" s="112"/>
      <c r="BZ15" s="112"/>
      <c r="CA15" s="112"/>
      <c r="CB15" s="112"/>
      <c r="CC15" s="112"/>
      <c r="CD15" s="112"/>
      <c r="CE15" s="112"/>
      <c r="CF15" s="126">
        <v>44974</v>
      </c>
      <c r="CG15" s="112"/>
      <c r="CH15" s="112"/>
      <c r="CI15" s="112"/>
      <c r="CJ15" s="112"/>
      <c r="CK15" s="112"/>
      <c r="CL15" s="112"/>
      <c r="CM15" s="112"/>
      <c r="CN15" s="112"/>
      <c r="CO15" s="112"/>
      <c r="CP15" s="112"/>
      <c r="CQ15" s="112"/>
      <c r="CR15" s="112"/>
      <c r="CS15" s="112"/>
      <c r="CT15" s="112"/>
      <c r="CU15" s="112"/>
      <c r="CV15" s="112"/>
      <c r="CW15" s="112"/>
      <c r="CX15" s="112"/>
      <c r="CY15" s="112"/>
      <c r="CZ15" s="112"/>
      <c r="DA15" s="112"/>
      <c r="DB15" s="112"/>
      <c r="DC15" s="112"/>
      <c r="DD15" s="112"/>
      <c r="DE15" s="112"/>
      <c r="DF15" s="112"/>
      <c r="DG15" s="112"/>
      <c r="DH15" s="112"/>
      <c r="DI15" s="112"/>
      <c r="DJ15" s="112"/>
      <c r="DK15" s="112"/>
      <c r="DL15" s="113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</row>
    <row r="16" spans="1:146" ht="12.75" customHeight="1">
      <c r="A16" s="4"/>
      <c r="B16" s="129" t="s">
        <v>11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7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8"/>
      <c r="DM16" s="1"/>
      <c r="DN16" s="1"/>
      <c r="DO16" s="1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</row>
    <row r="17" spans="1:146" ht="12.75" customHeight="1">
      <c r="A17" s="1"/>
      <c r="B17" s="1"/>
      <c r="C17" s="1"/>
      <c r="D17" s="1"/>
      <c r="E17" s="1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7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1"/>
      <c r="DQ17" s="1"/>
      <c r="DR17" s="1"/>
      <c r="DS17" s="1"/>
      <c r="DT17" s="1"/>
      <c r="DU17" s="1"/>
      <c r="DV17" s="110" t="s">
        <v>12</v>
      </c>
      <c r="DW17" s="108"/>
      <c r="DX17" s="108"/>
      <c r="DY17" s="108"/>
      <c r="DZ17" s="108"/>
      <c r="EA17" s="108"/>
      <c r="EB17" s="108"/>
      <c r="EC17" s="108"/>
      <c r="ED17" s="108"/>
      <c r="EE17" s="108"/>
      <c r="EF17" s="108"/>
      <c r="EG17" s="108"/>
      <c r="EH17" s="108"/>
      <c r="EI17" s="108"/>
      <c r="EJ17" s="108"/>
      <c r="EK17" s="108"/>
      <c r="EL17" s="108"/>
      <c r="EM17" s="108"/>
      <c r="EN17" s="108"/>
      <c r="EO17" s="108"/>
      <c r="EP17" s="109"/>
    </row>
    <row r="18" spans="1:146" ht="12.75" customHeight="1">
      <c r="A18" s="10"/>
      <c r="B18" s="10"/>
      <c r="C18" s="10"/>
      <c r="D18" s="10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12"/>
      <c r="DK18" s="1"/>
      <c r="DL18" s="1"/>
      <c r="DM18" s="1"/>
      <c r="DN18" s="1"/>
      <c r="DO18" s="1"/>
      <c r="DP18" s="1"/>
      <c r="DQ18" s="13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</row>
    <row r="19" spans="1:146" ht="14.25" customHeight="1">
      <c r="A19" s="117" t="s">
        <v>13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9" t="s">
        <v>14</v>
      </c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20"/>
    </row>
    <row r="20" spans="1:146" ht="18.75" customHeight="1">
      <c r="A20" s="121" t="s">
        <v>15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9" t="s">
        <v>16</v>
      </c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20"/>
    </row>
    <row r="21" spans="1:14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</row>
    <row r="22" spans="1:14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</row>
    <row r="23" spans="1:14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</row>
    <row r="24" spans="1:14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</row>
    <row r="25" spans="1:14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</row>
    <row r="26" spans="1:14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</row>
    <row r="27" spans="1:14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</row>
    <row r="28" spans="1:14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</row>
    <row r="29" spans="1:14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</row>
    <row r="30" spans="1:14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</row>
    <row r="31" spans="1:14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</row>
    <row r="32" spans="1:14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</row>
    <row r="33" spans="1:14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</row>
    <row r="34" spans="1:14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</row>
    <row r="35" spans="1:14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</row>
    <row r="36" spans="1:14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</row>
    <row r="37" spans="1:14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</row>
    <row r="38" spans="1:14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</row>
    <row r="39" spans="1:14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</row>
    <row r="40" spans="1:14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</row>
    <row r="41" spans="1:14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</row>
    <row r="42" spans="1:14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</row>
    <row r="43" spans="1:14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</row>
    <row r="44" spans="1:14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</row>
    <row r="45" spans="1:14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</row>
    <row r="46" spans="1:1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</row>
    <row r="47" spans="1:14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</row>
    <row r="48" spans="1:14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</row>
    <row r="49" spans="1:14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</row>
    <row r="50" spans="1:14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</row>
    <row r="51" spans="1:14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</row>
    <row r="52" spans="1:14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</row>
    <row r="53" spans="1:14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</row>
    <row r="54" spans="1:14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</row>
    <row r="55" spans="1:14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</row>
    <row r="56" spans="1:14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</row>
    <row r="57" spans="1:14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</row>
    <row r="58" spans="1:14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</row>
    <row r="59" spans="1:14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</row>
    <row r="60" spans="1:14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</row>
    <row r="61" spans="1:14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</row>
    <row r="62" spans="1:14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</row>
    <row r="63" spans="1:14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</row>
    <row r="64" spans="1:14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</row>
    <row r="65" spans="1:14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</row>
    <row r="66" spans="1:14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</row>
    <row r="67" spans="1:14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</row>
    <row r="68" spans="1:14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</row>
    <row r="69" spans="1:14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</row>
    <row r="70" spans="1:14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</row>
    <row r="71" spans="1:14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</row>
    <row r="72" spans="1:14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</row>
    <row r="73" spans="1:14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</row>
    <row r="74" spans="1:14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</row>
    <row r="75" spans="1:14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</row>
    <row r="76" spans="1:14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</row>
    <row r="77" spans="1:14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</row>
    <row r="78" spans="1:14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</row>
    <row r="79" spans="1:14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</row>
    <row r="80" spans="1:14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</row>
    <row r="81" spans="1:14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</row>
    <row r="82" spans="1:14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</row>
    <row r="83" spans="1:14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</row>
    <row r="84" spans="1:14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</row>
    <row r="85" spans="1:14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</row>
    <row r="86" spans="1:14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</row>
    <row r="87" spans="1:14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</row>
    <row r="88" spans="1:14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</row>
    <row r="89" spans="1:14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</row>
    <row r="90" spans="1:14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</row>
    <row r="91" spans="1:14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</row>
    <row r="92" spans="1:14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</row>
    <row r="93" spans="1:14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</row>
    <row r="94" spans="1:14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</row>
    <row r="95" spans="1:14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</row>
    <row r="96" spans="1:14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</row>
    <row r="97" spans="1:14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</row>
    <row r="98" spans="1:14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</row>
    <row r="99" spans="1:14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</row>
    <row r="100" spans="1:14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</row>
    <row r="101" spans="1:14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</row>
    <row r="102" spans="1:14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</row>
    <row r="103" spans="1:14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</row>
    <row r="104" spans="1:14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</row>
    <row r="105" spans="1:14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</row>
    <row r="106" spans="1:14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</row>
    <row r="107" spans="1:14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</row>
    <row r="108" spans="1:14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</row>
    <row r="109" spans="1:14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</row>
    <row r="110" spans="1:14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</row>
    <row r="111" spans="1:14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</row>
    <row r="112" spans="1:14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</row>
    <row r="113" spans="1:14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</row>
    <row r="114" spans="1:14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</row>
    <row r="115" spans="1:14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</row>
    <row r="116" spans="1:14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</row>
    <row r="117" spans="1:14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</row>
    <row r="118" spans="1:14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</row>
    <row r="119" spans="1:14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</row>
    <row r="120" spans="1:14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</row>
    <row r="121" spans="1:14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  <c r="DM121" s="1"/>
      <c r="DN121" s="1"/>
      <c r="DO121" s="1"/>
      <c r="DP121" s="1"/>
      <c r="DQ121" s="1"/>
      <c r="DR121" s="1"/>
      <c r="DS121" s="1"/>
      <c r="DT121" s="1"/>
      <c r="DU121" s="1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</row>
    <row r="122" spans="1:14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  <c r="DT122" s="1"/>
      <c r="DU122" s="1"/>
      <c r="DV122" s="1"/>
      <c r="DW122" s="1"/>
      <c r="DX122" s="1"/>
      <c r="DY122" s="1"/>
      <c r="DZ122" s="1"/>
      <c r="EA122" s="1"/>
      <c r="EB122" s="1"/>
      <c r="EC122" s="1"/>
      <c r="ED122" s="1"/>
      <c r="EE122" s="1"/>
      <c r="EF122" s="1"/>
      <c r="EG122" s="1"/>
      <c r="EH122" s="1"/>
      <c r="EI122" s="1"/>
      <c r="EJ122" s="1"/>
      <c r="EK122" s="1"/>
      <c r="EL122" s="1"/>
      <c r="EM122" s="1"/>
      <c r="EN122" s="1"/>
      <c r="EO122" s="1"/>
      <c r="EP122" s="1"/>
    </row>
    <row r="123" spans="1:14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  <c r="DT123" s="1"/>
      <c r="DU123" s="1"/>
      <c r="DV123" s="1"/>
      <c r="DW123" s="1"/>
      <c r="DX123" s="1"/>
      <c r="DY123" s="1"/>
      <c r="DZ123" s="1"/>
      <c r="EA123" s="1"/>
      <c r="EB123" s="1"/>
      <c r="EC123" s="1"/>
      <c r="ED123" s="1"/>
      <c r="EE123" s="1"/>
      <c r="EF123" s="1"/>
      <c r="EG123" s="1"/>
      <c r="EH123" s="1"/>
      <c r="EI123" s="1"/>
      <c r="EJ123" s="1"/>
      <c r="EK123" s="1"/>
      <c r="EL123" s="1"/>
      <c r="EM123" s="1"/>
      <c r="EN123" s="1"/>
      <c r="EO123" s="1"/>
      <c r="EP123" s="1"/>
    </row>
    <row r="124" spans="1:14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</row>
    <row r="125" spans="1:14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</row>
    <row r="126" spans="1:14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</row>
    <row r="127" spans="1:14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  <c r="DT127" s="1"/>
      <c r="DU127" s="1"/>
      <c r="DV127" s="1"/>
      <c r="DW127" s="1"/>
      <c r="DX127" s="1"/>
      <c r="DY127" s="1"/>
      <c r="DZ127" s="1"/>
      <c r="EA127" s="1"/>
      <c r="EB127" s="1"/>
      <c r="EC127" s="1"/>
      <c r="ED127" s="1"/>
      <c r="EE127" s="1"/>
      <c r="EF127" s="1"/>
      <c r="EG127" s="1"/>
      <c r="EH127" s="1"/>
      <c r="EI127" s="1"/>
      <c r="EJ127" s="1"/>
      <c r="EK127" s="1"/>
      <c r="EL127" s="1"/>
      <c r="EM127" s="1"/>
      <c r="EN127" s="1"/>
      <c r="EO127" s="1"/>
      <c r="EP127" s="1"/>
    </row>
    <row r="128" spans="1:14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</row>
    <row r="129" spans="1:14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</row>
    <row r="130" spans="1:14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</row>
    <row r="131" spans="1:14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  <c r="DN131" s="1"/>
      <c r="DO131" s="1"/>
      <c r="DP131" s="1"/>
      <c r="DQ131" s="1"/>
      <c r="DR131" s="1"/>
      <c r="DS131" s="1"/>
      <c r="DT131" s="1"/>
      <c r="DU131" s="1"/>
      <c r="DV131" s="1"/>
      <c r="DW131" s="1"/>
      <c r="DX131" s="1"/>
      <c r="DY131" s="1"/>
      <c r="DZ131" s="1"/>
      <c r="EA131" s="1"/>
      <c r="EB131" s="1"/>
      <c r="EC131" s="1"/>
      <c r="ED131" s="1"/>
      <c r="EE131" s="1"/>
      <c r="EF131" s="1"/>
      <c r="EG131" s="1"/>
      <c r="EH131" s="1"/>
      <c r="EI131" s="1"/>
      <c r="EJ131" s="1"/>
      <c r="EK131" s="1"/>
      <c r="EL131" s="1"/>
      <c r="EM131" s="1"/>
      <c r="EN131" s="1"/>
      <c r="EO131" s="1"/>
      <c r="EP131" s="1"/>
    </row>
    <row r="132" spans="1:14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  <c r="DN132" s="1"/>
      <c r="DO132" s="1"/>
      <c r="DP132" s="1"/>
      <c r="DQ132" s="1"/>
      <c r="DR132" s="1"/>
      <c r="DS132" s="1"/>
      <c r="DT132" s="1"/>
      <c r="DU132" s="1"/>
      <c r="DV132" s="1"/>
      <c r="DW132" s="1"/>
      <c r="DX132" s="1"/>
      <c r="DY132" s="1"/>
      <c r="DZ132" s="1"/>
      <c r="EA132" s="1"/>
      <c r="EB132" s="1"/>
      <c r="EC132" s="1"/>
      <c r="ED132" s="1"/>
      <c r="EE132" s="1"/>
      <c r="EF132" s="1"/>
      <c r="EG132" s="1"/>
      <c r="EH132" s="1"/>
      <c r="EI132" s="1"/>
      <c r="EJ132" s="1"/>
      <c r="EK132" s="1"/>
      <c r="EL132" s="1"/>
      <c r="EM132" s="1"/>
      <c r="EN132" s="1"/>
      <c r="EO132" s="1"/>
      <c r="EP132" s="1"/>
    </row>
    <row r="133" spans="1:14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</row>
    <row r="134" spans="1:14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</row>
    <row r="135" spans="1:14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</row>
    <row r="136" spans="1:14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  <c r="DM136" s="1"/>
      <c r="DN136" s="1"/>
      <c r="DO136" s="1"/>
      <c r="DP136" s="1"/>
      <c r="DQ136" s="1"/>
      <c r="DR136" s="1"/>
      <c r="DS136" s="1"/>
      <c r="DT136" s="1"/>
      <c r="DU136" s="1"/>
      <c r="DV136" s="1"/>
      <c r="DW136" s="1"/>
      <c r="DX136" s="1"/>
      <c r="DY136" s="1"/>
      <c r="DZ136" s="1"/>
      <c r="EA136" s="1"/>
      <c r="EB136" s="1"/>
      <c r="EC136" s="1"/>
      <c r="ED136" s="1"/>
      <c r="EE136" s="1"/>
      <c r="EF136" s="1"/>
      <c r="EG136" s="1"/>
      <c r="EH136" s="1"/>
      <c r="EI136" s="1"/>
      <c r="EJ136" s="1"/>
      <c r="EK136" s="1"/>
      <c r="EL136" s="1"/>
      <c r="EM136" s="1"/>
      <c r="EN136" s="1"/>
      <c r="EO136" s="1"/>
      <c r="EP136" s="1"/>
    </row>
    <row r="137" spans="1:14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  <c r="DM137" s="1"/>
      <c r="DN137" s="1"/>
      <c r="DO137" s="1"/>
      <c r="DP137" s="1"/>
      <c r="DQ137" s="1"/>
      <c r="DR137" s="1"/>
      <c r="DS137" s="1"/>
      <c r="DT137" s="1"/>
      <c r="DU137" s="1"/>
      <c r="DV137" s="1"/>
      <c r="DW137" s="1"/>
      <c r="DX137" s="1"/>
      <c r="DY137" s="1"/>
      <c r="DZ137" s="1"/>
      <c r="EA137" s="1"/>
      <c r="EB137" s="1"/>
      <c r="EC137" s="1"/>
      <c r="ED137" s="1"/>
      <c r="EE137" s="1"/>
      <c r="EF137" s="1"/>
      <c r="EG137" s="1"/>
      <c r="EH137" s="1"/>
      <c r="EI137" s="1"/>
      <c r="EJ137" s="1"/>
      <c r="EK137" s="1"/>
      <c r="EL137" s="1"/>
      <c r="EM137" s="1"/>
      <c r="EN137" s="1"/>
      <c r="EO137" s="1"/>
      <c r="EP137" s="1"/>
    </row>
    <row r="138" spans="1:14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</row>
    <row r="139" spans="1:14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</row>
    <row r="140" spans="1:14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</row>
    <row r="141" spans="1:14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</row>
    <row r="142" spans="1:14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</row>
    <row r="143" spans="1:14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  <c r="DT143" s="1"/>
      <c r="DU143" s="1"/>
      <c r="DV143" s="1"/>
      <c r="DW143" s="1"/>
      <c r="DX143" s="1"/>
      <c r="DY143" s="1"/>
      <c r="DZ143" s="1"/>
      <c r="EA143" s="1"/>
      <c r="EB143" s="1"/>
      <c r="EC143" s="1"/>
      <c r="ED143" s="1"/>
      <c r="EE143" s="1"/>
      <c r="EF143" s="1"/>
      <c r="EG143" s="1"/>
      <c r="EH143" s="1"/>
      <c r="EI143" s="1"/>
      <c r="EJ143" s="1"/>
      <c r="EK143" s="1"/>
      <c r="EL143" s="1"/>
      <c r="EM143" s="1"/>
      <c r="EN143" s="1"/>
      <c r="EO143" s="1"/>
      <c r="EP143" s="1"/>
    </row>
    <row r="144" spans="1:14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</row>
    <row r="145" spans="1:14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</row>
    <row r="146" spans="1: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</row>
    <row r="147" spans="1:14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</row>
    <row r="148" spans="1:14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</row>
    <row r="149" spans="1:14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  <c r="DT149" s="1"/>
      <c r="DU149" s="1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</row>
    <row r="150" spans="1:14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  <c r="DT150" s="1"/>
      <c r="DU150" s="1"/>
      <c r="DV150" s="1"/>
      <c r="DW150" s="1"/>
      <c r="DX150" s="1"/>
      <c r="DY150" s="1"/>
      <c r="DZ150" s="1"/>
      <c r="EA150" s="1"/>
      <c r="EB150" s="1"/>
      <c r="EC150" s="1"/>
      <c r="ED150" s="1"/>
      <c r="EE150" s="1"/>
      <c r="EF150" s="1"/>
      <c r="EG150" s="1"/>
      <c r="EH150" s="1"/>
      <c r="EI150" s="1"/>
      <c r="EJ150" s="1"/>
      <c r="EK150" s="1"/>
      <c r="EL150" s="1"/>
      <c r="EM150" s="1"/>
      <c r="EN150" s="1"/>
      <c r="EO150" s="1"/>
      <c r="EP150" s="1"/>
    </row>
    <row r="151" spans="1:14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  <c r="DT151" s="1"/>
      <c r="DU151" s="1"/>
      <c r="DV151" s="1"/>
      <c r="DW151" s="1"/>
      <c r="DX151" s="1"/>
      <c r="DY151" s="1"/>
      <c r="DZ151" s="1"/>
      <c r="EA151" s="1"/>
      <c r="EB151" s="1"/>
      <c r="EC151" s="1"/>
      <c r="ED151" s="1"/>
      <c r="EE151" s="1"/>
      <c r="EF151" s="1"/>
      <c r="EG151" s="1"/>
      <c r="EH151" s="1"/>
      <c r="EI151" s="1"/>
      <c r="EJ151" s="1"/>
      <c r="EK151" s="1"/>
      <c r="EL151" s="1"/>
      <c r="EM151" s="1"/>
      <c r="EN151" s="1"/>
      <c r="EO151" s="1"/>
      <c r="EP151" s="1"/>
    </row>
    <row r="152" spans="1:14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</row>
    <row r="153" spans="1:14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  <c r="DT153" s="1"/>
      <c r="DU153" s="1"/>
      <c r="DV153" s="1"/>
      <c r="DW153" s="1"/>
      <c r="DX153" s="1"/>
      <c r="DY153" s="1"/>
      <c r="DZ153" s="1"/>
      <c r="EA153" s="1"/>
      <c r="EB153" s="1"/>
      <c r="EC153" s="1"/>
      <c r="ED153" s="1"/>
      <c r="EE153" s="1"/>
      <c r="EF153" s="1"/>
      <c r="EG153" s="1"/>
      <c r="EH153" s="1"/>
      <c r="EI153" s="1"/>
      <c r="EJ153" s="1"/>
      <c r="EK153" s="1"/>
      <c r="EL153" s="1"/>
      <c r="EM153" s="1"/>
      <c r="EN153" s="1"/>
      <c r="EO153" s="1"/>
      <c r="EP153" s="1"/>
    </row>
    <row r="154" spans="1:14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  <c r="DM154" s="1"/>
      <c r="DN154" s="1"/>
      <c r="DO154" s="1"/>
      <c r="DP154" s="1"/>
      <c r="DQ154" s="1"/>
      <c r="DR154" s="1"/>
      <c r="DS154" s="1"/>
      <c r="DT154" s="1"/>
      <c r="DU154" s="1"/>
      <c r="DV154" s="1"/>
      <c r="DW154" s="1"/>
      <c r="DX154" s="1"/>
      <c r="DY154" s="1"/>
      <c r="DZ154" s="1"/>
      <c r="EA154" s="1"/>
      <c r="EB154" s="1"/>
      <c r="EC154" s="1"/>
      <c r="ED154" s="1"/>
      <c r="EE154" s="1"/>
      <c r="EF154" s="1"/>
      <c r="EG154" s="1"/>
      <c r="EH154" s="1"/>
      <c r="EI154" s="1"/>
      <c r="EJ154" s="1"/>
      <c r="EK154" s="1"/>
      <c r="EL154" s="1"/>
      <c r="EM154" s="1"/>
      <c r="EN154" s="1"/>
      <c r="EO154" s="1"/>
      <c r="EP154" s="1"/>
    </row>
    <row r="155" spans="1:14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  <c r="DM155" s="1"/>
      <c r="DN155" s="1"/>
      <c r="DO155" s="1"/>
      <c r="DP155" s="1"/>
      <c r="DQ155" s="1"/>
      <c r="DR155" s="1"/>
      <c r="DS155" s="1"/>
      <c r="DT155" s="1"/>
      <c r="DU155" s="1"/>
      <c r="DV155" s="1"/>
      <c r="DW155" s="1"/>
      <c r="DX155" s="1"/>
      <c r="DY155" s="1"/>
      <c r="DZ155" s="1"/>
      <c r="EA155" s="1"/>
      <c r="EB155" s="1"/>
      <c r="EC155" s="1"/>
      <c r="ED155" s="1"/>
      <c r="EE155" s="1"/>
      <c r="EF155" s="1"/>
      <c r="EG155" s="1"/>
      <c r="EH155" s="1"/>
      <c r="EI155" s="1"/>
      <c r="EJ155" s="1"/>
      <c r="EK155" s="1"/>
      <c r="EL155" s="1"/>
      <c r="EM155" s="1"/>
      <c r="EN155" s="1"/>
      <c r="EO155" s="1"/>
      <c r="EP155" s="1"/>
    </row>
    <row r="156" spans="1:14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  <c r="DM156" s="1"/>
      <c r="DN156" s="1"/>
      <c r="DO156" s="1"/>
      <c r="DP156" s="1"/>
      <c r="DQ156" s="1"/>
      <c r="DR156" s="1"/>
      <c r="DS156" s="1"/>
      <c r="DT156" s="1"/>
      <c r="DU156" s="1"/>
      <c r="DV156" s="1"/>
      <c r="DW156" s="1"/>
      <c r="DX156" s="1"/>
      <c r="DY156" s="1"/>
      <c r="DZ156" s="1"/>
      <c r="EA156" s="1"/>
      <c r="EB156" s="1"/>
      <c r="EC156" s="1"/>
      <c r="ED156" s="1"/>
      <c r="EE156" s="1"/>
      <c r="EF156" s="1"/>
      <c r="EG156" s="1"/>
      <c r="EH156" s="1"/>
      <c r="EI156" s="1"/>
      <c r="EJ156" s="1"/>
      <c r="EK156" s="1"/>
      <c r="EL156" s="1"/>
      <c r="EM156" s="1"/>
      <c r="EN156" s="1"/>
      <c r="EO156" s="1"/>
      <c r="EP156" s="1"/>
    </row>
    <row r="157" spans="1:14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  <c r="DM157" s="1"/>
      <c r="DN157" s="1"/>
      <c r="DO157" s="1"/>
      <c r="DP157" s="1"/>
      <c r="DQ157" s="1"/>
      <c r="DR157" s="1"/>
      <c r="DS157" s="1"/>
      <c r="DT157" s="1"/>
      <c r="DU157" s="1"/>
      <c r="DV157" s="1"/>
      <c r="DW157" s="1"/>
      <c r="DX157" s="1"/>
      <c r="DY157" s="1"/>
      <c r="DZ157" s="1"/>
      <c r="EA157" s="1"/>
      <c r="EB157" s="1"/>
      <c r="EC157" s="1"/>
      <c r="ED157" s="1"/>
      <c r="EE157" s="1"/>
      <c r="EF157" s="1"/>
      <c r="EG157" s="1"/>
      <c r="EH157" s="1"/>
      <c r="EI157" s="1"/>
      <c r="EJ157" s="1"/>
      <c r="EK157" s="1"/>
      <c r="EL157" s="1"/>
      <c r="EM157" s="1"/>
      <c r="EN157" s="1"/>
      <c r="EO157" s="1"/>
      <c r="EP157" s="1"/>
    </row>
    <row r="158" spans="1:14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  <c r="DM158" s="1"/>
      <c r="DN158" s="1"/>
      <c r="DO158" s="1"/>
      <c r="DP158" s="1"/>
      <c r="DQ158" s="1"/>
      <c r="DR158" s="1"/>
      <c r="DS158" s="1"/>
      <c r="DT158" s="1"/>
      <c r="DU158" s="1"/>
      <c r="DV158" s="1"/>
      <c r="DW158" s="1"/>
      <c r="DX158" s="1"/>
      <c r="DY158" s="1"/>
      <c r="DZ158" s="1"/>
      <c r="EA158" s="1"/>
      <c r="EB158" s="1"/>
      <c r="EC158" s="1"/>
      <c r="ED158" s="1"/>
      <c r="EE158" s="1"/>
      <c r="EF158" s="1"/>
      <c r="EG158" s="1"/>
      <c r="EH158" s="1"/>
      <c r="EI158" s="1"/>
      <c r="EJ158" s="1"/>
      <c r="EK158" s="1"/>
      <c r="EL158" s="1"/>
      <c r="EM158" s="1"/>
      <c r="EN158" s="1"/>
      <c r="EO158" s="1"/>
      <c r="EP158" s="1"/>
    </row>
    <row r="159" spans="1:14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  <c r="DM159" s="1"/>
      <c r="DN159" s="1"/>
      <c r="DO159" s="1"/>
      <c r="DP159" s="1"/>
      <c r="DQ159" s="1"/>
      <c r="DR159" s="1"/>
      <c r="DS159" s="1"/>
      <c r="DT159" s="1"/>
      <c r="DU159" s="1"/>
      <c r="DV159" s="1"/>
      <c r="DW159" s="1"/>
      <c r="DX159" s="1"/>
      <c r="DY159" s="1"/>
      <c r="DZ159" s="1"/>
      <c r="EA159" s="1"/>
      <c r="EB159" s="1"/>
      <c r="EC159" s="1"/>
      <c r="ED159" s="1"/>
      <c r="EE159" s="1"/>
      <c r="EF159" s="1"/>
      <c r="EG159" s="1"/>
      <c r="EH159" s="1"/>
      <c r="EI159" s="1"/>
      <c r="EJ159" s="1"/>
      <c r="EK159" s="1"/>
      <c r="EL159" s="1"/>
      <c r="EM159" s="1"/>
      <c r="EN159" s="1"/>
      <c r="EO159" s="1"/>
      <c r="EP159" s="1"/>
    </row>
    <row r="160" spans="1:14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  <c r="DM160" s="1"/>
      <c r="DN160" s="1"/>
      <c r="DO160" s="1"/>
      <c r="DP160" s="1"/>
      <c r="DQ160" s="1"/>
      <c r="DR160" s="1"/>
      <c r="DS160" s="1"/>
      <c r="DT160" s="1"/>
      <c r="DU160" s="1"/>
      <c r="DV160" s="1"/>
      <c r="DW160" s="1"/>
      <c r="DX160" s="1"/>
      <c r="DY160" s="1"/>
      <c r="DZ160" s="1"/>
      <c r="EA160" s="1"/>
      <c r="EB160" s="1"/>
      <c r="EC160" s="1"/>
      <c r="ED160" s="1"/>
      <c r="EE160" s="1"/>
      <c r="EF160" s="1"/>
      <c r="EG160" s="1"/>
      <c r="EH160" s="1"/>
      <c r="EI160" s="1"/>
      <c r="EJ160" s="1"/>
      <c r="EK160" s="1"/>
      <c r="EL160" s="1"/>
      <c r="EM160" s="1"/>
      <c r="EN160" s="1"/>
      <c r="EO160" s="1"/>
      <c r="EP160" s="1"/>
    </row>
    <row r="161" spans="1:14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  <c r="DM161" s="1"/>
      <c r="DN161" s="1"/>
      <c r="DO161" s="1"/>
      <c r="DP161" s="1"/>
      <c r="DQ161" s="1"/>
      <c r="DR161" s="1"/>
      <c r="DS161" s="1"/>
      <c r="DT161" s="1"/>
      <c r="DU161" s="1"/>
      <c r="DV161" s="1"/>
      <c r="DW161" s="1"/>
      <c r="DX161" s="1"/>
      <c r="DY161" s="1"/>
      <c r="DZ161" s="1"/>
      <c r="EA161" s="1"/>
      <c r="EB161" s="1"/>
      <c r="EC161" s="1"/>
      <c r="ED161" s="1"/>
      <c r="EE161" s="1"/>
      <c r="EF161" s="1"/>
      <c r="EG161" s="1"/>
      <c r="EH161" s="1"/>
      <c r="EI161" s="1"/>
      <c r="EJ161" s="1"/>
      <c r="EK161" s="1"/>
      <c r="EL161" s="1"/>
      <c r="EM161" s="1"/>
      <c r="EN161" s="1"/>
      <c r="EO161" s="1"/>
      <c r="EP161" s="1"/>
    </row>
    <row r="162" spans="1:14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  <c r="DM162" s="1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</row>
    <row r="163" spans="1:14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  <c r="DM163" s="1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</row>
    <row r="164" spans="1:14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  <c r="DM164" s="1"/>
      <c r="DN164" s="1"/>
      <c r="DO164" s="1"/>
      <c r="DP164" s="1"/>
      <c r="DQ164" s="1"/>
      <c r="DR164" s="1"/>
      <c r="DS164" s="1"/>
      <c r="DT164" s="1"/>
      <c r="DU164" s="1"/>
      <c r="DV164" s="1"/>
      <c r="DW164" s="1"/>
      <c r="DX164" s="1"/>
      <c r="DY164" s="1"/>
      <c r="DZ164" s="1"/>
      <c r="EA164" s="1"/>
      <c r="EB164" s="1"/>
      <c r="EC164" s="1"/>
      <c r="ED164" s="1"/>
      <c r="EE164" s="1"/>
      <c r="EF164" s="1"/>
      <c r="EG164" s="1"/>
      <c r="EH164" s="1"/>
      <c r="EI164" s="1"/>
      <c r="EJ164" s="1"/>
      <c r="EK164" s="1"/>
      <c r="EL164" s="1"/>
      <c r="EM164" s="1"/>
      <c r="EN164" s="1"/>
      <c r="EO164" s="1"/>
      <c r="EP164" s="1"/>
    </row>
    <row r="165" spans="1:14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  <c r="DM165" s="1"/>
      <c r="DN165" s="1"/>
      <c r="DO165" s="1"/>
      <c r="DP165" s="1"/>
      <c r="DQ165" s="1"/>
      <c r="DR165" s="1"/>
      <c r="DS165" s="1"/>
      <c r="DT165" s="1"/>
      <c r="DU165" s="1"/>
      <c r="DV165" s="1"/>
      <c r="DW165" s="1"/>
      <c r="DX165" s="1"/>
      <c r="DY165" s="1"/>
      <c r="DZ165" s="1"/>
      <c r="EA165" s="1"/>
      <c r="EB165" s="1"/>
      <c r="EC165" s="1"/>
      <c r="ED165" s="1"/>
      <c r="EE165" s="1"/>
      <c r="EF165" s="1"/>
      <c r="EG165" s="1"/>
      <c r="EH165" s="1"/>
      <c r="EI165" s="1"/>
      <c r="EJ165" s="1"/>
      <c r="EK165" s="1"/>
      <c r="EL165" s="1"/>
      <c r="EM165" s="1"/>
      <c r="EN165" s="1"/>
      <c r="EO165" s="1"/>
      <c r="EP165" s="1"/>
    </row>
    <row r="166" spans="1:14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  <c r="DM166" s="1"/>
      <c r="DN166" s="1"/>
      <c r="DO166" s="1"/>
      <c r="DP166" s="1"/>
      <c r="DQ166" s="1"/>
      <c r="DR166" s="1"/>
      <c r="DS166" s="1"/>
      <c r="DT166" s="1"/>
      <c r="DU166" s="1"/>
      <c r="DV166" s="1"/>
      <c r="DW166" s="1"/>
      <c r="DX166" s="1"/>
      <c r="DY166" s="1"/>
      <c r="DZ166" s="1"/>
      <c r="EA166" s="1"/>
      <c r="EB166" s="1"/>
      <c r="EC166" s="1"/>
      <c r="ED166" s="1"/>
      <c r="EE166" s="1"/>
      <c r="EF166" s="1"/>
      <c r="EG166" s="1"/>
      <c r="EH166" s="1"/>
      <c r="EI166" s="1"/>
      <c r="EJ166" s="1"/>
      <c r="EK166" s="1"/>
      <c r="EL166" s="1"/>
      <c r="EM166" s="1"/>
      <c r="EN166" s="1"/>
      <c r="EO166" s="1"/>
      <c r="EP166" s="1"/>
    </row>
    <row r="167" spans="1:14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</row>
    <row r="168" spans="1:14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</row>
    <row r="169" spans="1:14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</row>
    <row r="170" spans="1:14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</row>
    <row r="171" spans="1:14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</row>
    <row r="172" spans="1:14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  <c r="DT172" s="1"/>
      <c r="DU172" s="1"/>
      <c r="DV172" s="1"/>
      <c r="DW172" s="1"/>
      <c r="DX172" s="1"/>
      <c r="DY172" s="1"/>
      <c r="DZ172" s="1"/>
      <c r="EA172" s="1"/>
      <c r="EB172" s="1"/>
      <c r="EC172" s="1"/>
      <c r="ED172" s="1"/>
      <c r="EE172" s="1"/>
      <c r="EF172" s="1"/>
      <c r="EG172" s="1"/>
      <c r="EH172" s="1"/>
      <c r="EI172" s="1"/>
      <c r="EJ172" s="1"/>
      <c r="EK172" s="1"/>
      <c r="EL172" s="1"/>
      <c r="EM172" s="1"/>
      <c r="EN172" s="1"/>
      <c r="EO172" s="1"/>
      <c r="EP172" s="1"/>
    </row>
    <row r="173" spans="1:14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  <c r="DT173" s="1"/>
      <c r="DU173" s="1"/>
      <c r="DV173" s="1"/>
      <c r="DW173" s="1"/>
      <c r="DX173" s="1"/>
      <c r="DY173" s="1"/>
      <c r="DZ173" s="1"/>
      <c r="EA173" s="1"/>
      <c r="EB173" s="1"/>
      <c r="EC173" s="1"/>
      <c r="ED173" s="1"/>
      <c r="EE173" s="1"/>
      <c r="EF173" s="1"/>
      <c r="EG173" s="1"/>
      <c r="EH173" s="1"/>
      <c r="EI173" s="1"/>
      <c r="EJ173" s="1"/>
      <c r="EK173" s="1"/>
      <c r="EL173" s="1"/>
      <c r="EM173" s="1"/>
      <c r="EN173" s="1"/>
      <c r="EO173" s="1"/>
      <c r="EP173" s="1"/>
    </row>
    <row r="174" spans="1:14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  <c r="DT174" s="1"/>
      <c r="DU174" s="1"/>
      <c r="DV174" s="1"/>
      <c r="DW174" s="1"/>
      <c r="DX174" s="1"/>
      <c r="DY174" s="1"/>
      <c r="DZ174" s="1"/>
      <c r="EA174" s="1"/>
      <c r="EB174" s="1"/>
      <c r="EC174" s="1"/>
      <c r="ED174" s="1"/>
      <c r="EE174" s="1"/>
      <c r="EF174" s="1"/>
      <c r="EG174" s="1"/>
      <c r="EH174" s="1"/>
      <c r="EI174" s="1"/>
      <c r="EJ174" s="1"/>
      <c r="EK174" s="1"/>
      <c r="EL174" s="1"/>
      <c r="EM174" s="1"/>
      <c r="EN174" s="1"/>
      <c r="EO174" s="1"/>
      <c r="EP174" s="1"/>
    </row>
    <row r="175" spans="1:14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  <c r="DM175" s="1"/>
      <c r="DN175" s="1"/>
      <c r="DO175" s="1"/>
      <c r="DP175" s="1"/>
      <c r="DQ175" s="1"/>
      <c r="DR175" s="1"/>
      <c r="DS175" s="1"/>
      <c r="DT175" s="1"/>
      <c r="DU175" s="1"/>
      <c r="DV175" s="1"/>
      <c r="DW175" s="1"/>
      <c r="DX175" s="1"/>
      <c r="DY175" s="1"/>
      <c r="DZ175" s="1"/>
      <c r="EA175" s="1"/>
      <c r="EB175" s="1"/>
      <c r="EC175" s="1"/>
      <c r="ED175" s="1"/>
      <c r="EE175" s="1"/>
      <c r="EF175" s="1"/>
      <c r="EG175" s="1"/>
      <c r="EH175" s="1"/>
      <c r="EI175" s="1"/>
      <c r="EJ175" s="1"/>
      <c r="EK175" s="1"/>
      <c r="EL175" s="1"/>
      <c r="EM175" s="1"/>
      <c r="EN175" s="1"/>
      <c r="EO175" s="1"/>
      <c r="EP175" s="1"/>
    </row>
    <row r="176" spans="1:14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  <c r="DM176" s="1"/>
      <c r="DN176" s="1"/>
      <c r="DO176" s="1"/>
      <c r="DP176" s="1"/>
      <c r="DQ176" s="1"/>
      <c r="DR176" s="1"/>
      <c r="DS176" s="1"/>
      <c r="DT176" s="1"/>
      <c r="DU176" s="1"/>
      <c r="DV176" s="1"/>
      <c r="DW176" s="1"/>
      <c r="DX176" s="1"/>
      <c r="DY176" s="1"/>
      <c r="DZ176" s="1"/>
      <c r="EA176" s="1"/>
      <c r="EB176" s="1"/>
      <c r="EC176" s="1"/>
      <c r="ED176" s="1"/>
      <c r="EE176" s="1"/>
      <c r="EF176" s="1"/>
      <c r="EG176" s="1"/>
      <c r="EH176" s="1"/>
      <c r="EI176" s="1"/>
      <c r="EJ176" s="1"/>
      <c r="EK176" s="1"/>
      <c r="EL176" s="1"/>
      <c r="EM176" s="1"/>
      <c r="EN176" s="1"/>
      <c r="EO176" s="1"/>
      <c r="EP176" s="1"/>
    </row>
    <row r="177" spans="1:14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</row>
    <row r="178" spans="1:14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</row>
    <row r="179" spans="1:14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</row>
    <row r="180" spans="1:14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</row>
    <row r="181" spans="1:14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</row>
    <row r="182" spans="1:14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</row>
    <row r="183" spans="1:14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</row>
    <row r="184" spans="1:14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</row>
    <row r="185" spans="1:14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</row>
    <row r="186" spans="1:14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</row>
    <row r="187" spans="1:14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</row>
    <row r="188" spans="1:14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</row>
    <row r="189" spans="1:14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</row>
    <row r="190" spans="1:14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</row>
    <row r="191" spans="1:14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</row>
    <row r="192" spans="1:14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</row>
    <row r="193" spans="1:14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</row>
    <row r="194" spans="1:14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</row>
    <row r="195" spans="1:14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</row>
    <row r="196" spans="1:14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</row>
    <row r="197" spans="1:14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</row>
    <row r="198" spans="1:14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</row>
    <row r="199" spans="1:14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</row>
    <row r="200" spans="1:14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</row>
    <row r="201" spans="1:14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</row>
    <row r="202" spans="1:14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</row>
    <row r="203" spans="1:14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</row>
    <row r="204" spans="1:14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</row>
    <row r="205" spans="1:14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</row>
    <row r="206" spans="1:14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</row>
    <row r="207" spans="1:14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</row>
    <row r="208" spans="1:14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</row>
    <row r="209" spans="1:14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</row>
    <row r="210" spans="1:14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</row>
    <row r="211" spans="1:14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</row>
    <row r="212" spans="1:14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</row>
    <row r="213" spans="1:14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</row>
    <row r="214" spans="1:14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</row>
    <row r="215" spans="1:14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  <c r="DM215" s="1"/>
      <c r="DN215" s="1"/>
      <c r="DO215" s="1"/>
      <c r="DP215" s="1"/>
      <c r="DQ215" s="1"/>
      <c r="DR215" s="1"/>
      <c r="DS215" s="1"/>
      <c r="DT215" s="1"/>
      <c r="DU215" s="1"/>
      <c r="DV215" s="1"/>
      <c r="DW215" s="1"/>
      <c r="DX215" s="1"/>
      <c r="DY215" s="1"/>
      <c r="DZ215" s="1"/>
      <c r="EA215" s="1"/>
      <c r="EB215" s="1"/>
      <c r="EC215" s="1"/>
      <c r="ED215" s="1"/>
      <c r="EE215" s="1"/>
      <c r="EF215" s="1"/>
      <c r="EG215" s="1"/>
      <c r="EH215" s="1"/>
      <c r="EI215" s="1"/>
      <c r="EJ215" s="1"/>
      <c r="EK215" s="1"/>
      <c r="EL215" s="1"/>
      <c r="EM215" s="1"/>
      <c r="EN215" s="1"/>
      <c r="EO215" s="1"/>
      <c r="EP215" s="1"/>
    </row>
    <row r="216" spans="1:14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  <c r="DM216" s="1"/>
      <c r="DN216" s="1"/>
      <c r="DO216" s="1"/>
      <c r="DP216" s="1"/>
      <c r="DQ216" s="1"/>
      <c r="DR216" s="1"/>
      <c r="DS216" s="1"/>
      <c r="DT216" s="1"/>
      <c r="DU216" s="1"/>
      <c r="DV216" s="1"/>
      <c r="DW216" s="1"/>
      <c r="DX216" s="1"/>
      <c r="DY216" s="1"/>
      <c r="DZ216" s="1"/>
      <c r="EA216" s="1"/>
      <c r="EB216" s="1"/>
      <c r="EC216" s="1"/>
      <c r="ED216" s="1"/>
      <c r="EE216" s="1"/>
      <c r="EF216" s="1"/>
      <c r="EG216" s="1"/>
      <c r="EH216" s="1"/>
      <c r="EI216" s="1"/>
      <c r="EJ216" s="1"/>
      <c r="EK216" s="1"/>
      <c r="EL216" s="1"/>
      <c r="EM216" s="1"/>
      <c r="EN216" s="1"/>
      <c r="EO216" s="1"/>
      <c r="EP216" s="1"/>
    </row>
    <row r="217" spans="1:14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  <c r="DM217" s="1"/>
      <c r="DN217" s="1"/>
      <c r="DO217" s="1"/>
      <c r="DP217" s="1"/>
      <c r="DQ217" s="1"/>
      <c r="DR217" s="1"/>
      <c r="DS217" s="1"/>
      <c r="DT217" s="1"/>
      <c r="DU217" s="1"/>
      <c r="DV217" s="1"/>
      <c r="DW217" s="1"/>
      <c r="DX217" s="1"/>
      <c r="DY217" s="1"/>
      <c r="DZ217" s="1"/>
      <c r="EA217" s="1"/>
      <c r="EB217" s="1"/>
      <c r="EC217" s="1"/>
      <c r="ED217" s="1"/>
      <c r="EE217" s="1"/>
      <c r="EF217" s="1"/>
      <c r="EG217" s="1"/>
      <c r="EH217" s="1"/>
      <c r="EI217" s="1"/>
      <c r="EJ217" s="1"/>
      <c r="EK217" s="1"/>
      <c r="EL217" s="1"/>
      <c r="EM217" s="1"/>
      <c r="EN217" s="1"/>
      <c r="EO217" s="1"/>
      <c r="EP217" s="1"/>
    </row>
    <row r="218" spans="1:14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</row>
    <row r="219" spans="1:14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  <c r="DM219" s="1"/>
      <c r="DN219" s="1"/>
      <c r="DO219" s="1"/>
      <c r="DP219" s="1"/>
      <c r="DQ219" s="1"/>
      <c r="DR219" s="1"/>
      <c r="DS219" s="1"/>
      <c r="DT219" s="1"/>
      <c r="DU219" s="1"/>
      <c r="DV219" s="1"/>
      <c r="DW219" s="1"/>
      <c r="DX219" s="1"/>
      <c r="DY219" s="1"/>
      <c r="DZ219" s="1"/>
      <c r="EA219" s="1"/>
      <c r="EB219" s="1"/>
      <c r="EC219" s="1"/>
      <c r="ED219" s="1"/>
      <c r="EE219" s="1"/>
      <c r="EF219" s="1"/>
      <c r="EG219" s="1"/>
      <c r="EH219" s="1"/>
      <c r="EI219" s="1"/>
      <c r="EJ219" s="1"/>
      <c r="EK219" s="1"/>
      <c r="EL219" s="1"/>
      <c r="EM219" s="1"/>
      <c r="EN219" s="1"/>
      <c r="EO219" s="1"/>
      <c r="EP219" s="1"/>
    </row>
    <row r="220" spans="1:14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  <c r="DM220" s="1"/>
      <c r="DN220" s="1"/>
      <c r="DO220" s="1"/>
      <c r="DP220" s="1"/>
      <c r="DQ220" s="1"/>
      <c r="DR220" s="1"/>
      <c r="DS220" s="1"/>
      <c r="DT220" s="1"/>
      <c r="DU220" s="1"/>
      <c r="DV220" s="1"/>
      <c r="DW220" s="1"/>
      <c r="DX220" s="1"/>
      <c r="DY220" s="1"/>
      <c r="DZ220" s="1"/>
      <c r="EA220" s="1"/>
      <c r="EB220" s="1"/>
      <c r="EC220" s="1"/>
      <c r="ED220" s="1"/>
      <c r="EE220" s="1"/>
      <c r="EF220" s="1"/>
      <c r="EG220" s="1"/>
      <c r="EH220" s="1"/>
      <c r="EI220" s="1"/>
      <c r="EJ220" s="1"/>
      <c r="EK220" s="1"/>
      <c r="EL220" s="1"/>
      <c r="EM220" s="1"/>
      <c r="EN220" s="1"/>
      <c r="EO220" s="1"/>
      <c r="EP220" s="1"/>
    </row>
    <row r="221" spans="1:14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  <c r="DM221" s="1"/>
      <c r="DN221" s="1"/>
      <c r="DO221" s="1"/>
      <c r="DP221" s="1"/>
      <c r="DQ221" s="1"/>
      <c r="DR221" s="1"/>
      <c r="DS221" s="1"/>
      <c r="DT221" s="1"/>
      <c r="DU221" s="1"/>
      <c r="DV221" s="1"/>
      <c r="DW221" s="1"/>
      <c r="DX221" s="1"/>
      <c r="DY221" s="1"/>
      <c r="DZ221" s="1"/>
      <c r="EA221" s="1"/>
      <c r="EB221" s="1"/>
      <c r="EC221" s="1"/>
      <c r="ED221" s="1"/>
      <c r="EE221" s="1"/>
      <c r="EF221" s="1"/>
      <c r="EG221" s="1"/>
      <c r="EH221" s="1"/>
      <c r="EI221" s="1"/>
      <c r="EJ221" s="1"/>
      <c r="EK221" s="1"/>
      <c r="EL221" s="1"/>
      <c r="EM221" s="1"/>
      <c r="EN221" s="1"/>
      <c r="EO221" s="1"/>
      <c r="EP221" s="1"/>
    </row>
    <row r="222" spans="1:14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</row>
    <row r="223" spans="1:14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  <c r="DM223" s="1"/>
      <c r="DN223" s="1"/>
      <c r="DO223" s="1"/>
      <c r="DP223" s="1"/>
      <c r="DQ223" s="1"/>
      <c r="DR223" s="1"/>
      <c r="DS223" s="1"/>
      <c r="DT223" s="1"/>
      <c r="DU223" s="1"/>
      <c r="DV223" s="1"/>
      <c r="DW223" s="1"/>
      <c r="DX223" s="1"/>
      <c r="DY223" s="1"/>
      <c r="DZ223" s="1"/>
      <c r="EA223" s="1"/>
      <c r="EB223" s="1"/>
      <c r="EC223" s="1"/>
      <c r="ED223" s="1"/>
      <c r="EE223" s="1"/>
      <c r="EF223" s="1"/>
      <c r="EG223" s="1"/>
      <c r="EH223" s="1"/>
      <c r="EI223" s="1"/>
      <c r="EJ223" s="1"/>
      <c r="EK223" s="1"/>
      <c r="EL223" s="1"/>
      <c r="EM223" s="1"/>
      <c r="EN223" s="1"/>
      <c r="EO223" s="1"/>
      <c r="EP223" s="1"/>
    </row>
    <row r="224" spans="1:14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</row>
    <row r="225" spans="1:14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  <c r="DM225" s="1"/>
      <c r="DN225" s="1"/>
      <c r="DO225" s="1"/>
      <c r="DP225" s="1"/>
      <c r="DQ225" s="1"/>
      <c r="DR225" s="1"/>
      <c r="DS225" s="1"/>
      <c r="DT225" s="1"/>
      <c r="DU225" s="1"/>
      <c r="DV225" s="1"/>
      <c r="DW225" s="1"/>
      <c r="DX225" s="1"/>
      <c r="DY225" s="1"/>
      <c r="DZ225" s="1"/>
      <c r="EA225" s="1"/>
      <c r="EB225" s="1"/>
      <c r="EC225" s="1"/>
      <c r="ED225" s="1"/>
      <c r="EE225" s="1"/>
      <c r="EF225" s="1"/>
      <c r="EG225" s="1"/>
      <c r="EH225" s="1"/>
      <c r="EI225" s="1"/>
      <c r="EJ225" s="1"/>
      <c r="EK225" s="1"/>
      <c r="EL225" s="1"/>
      <c r="EM225" s="1"/>
      <c r="EN225" s="1"/>
      <c r="EO225" s="1"/>
      <c r="EP225" s="1"/>
    </row>
    <row r="226" spans="1:14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  <c r="DM226" s="1"/>
      <c r="DN226" s="1"/>
      <c r="DO226" s="1"/>
      <c r="DP226" s="1"/>
      <c r="DQ226" s="1"/>
      <c r="DR226" s="1"/>
      <c r="DS226" s="1"/>
      <c r="DT226" s="1"/>
      <c r="DU226" s="1"/>
      <c r="DV226" s="1"/>
      <c r="DW226" s="1"/>
      <c r="DX226" s="1"/>
      <c r="DY226" s="1"/>
      <c r="DZ226" s="1"/>
      <c r="EA226" s="1"/>
      <c r="EB226" s="1"/>
      <c r="EC226" s="1"/>
      <c r="ED226" s="1"/>
      <c r="EE226" s="1"/>
      <c r="EF226" s="1"/>
      <c r="EG226" s="1"/>
      <c r="EH226" s="1"/>
      <c r="EI226" s="1"/>
      <c r="EJ226" s="1"/>
      <c r="EK226" s="1"/>
      <c r="EL226" s="1"/>
      <c r="EM226" s="1"/>
      <c r="EN226" s="1"/>
      <c r="EO226" s="1"/>
      <c r="EP226" s="1"/>
    </row>
    <row r="227" spans="1:14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  <c r="DM227" s="1"/>
      <c r="DN227" s="1"/>
      <c r="DO227" s="1"/>
      <c r="DP227" s="1"/>
      <c r="DQ227" s="1"/>
      <c r="DR227" s="1"/>
      <c r="DS227" s="1"/>
      <c r="DT227" s="1"/>
      <c r="DU227" s="1"/>
      <c r="DV227" s="1"/>
      <c r="DW227" s="1"/>
      <c r="DX227" s="1"/>
      <c r="DY227" s="1"/>
      <c r="DZ227" s="1"/>
      <c r="EA227" s="1"/>
      <c r="EB227" s="1"/>
      <c r="EC227" s="1"/>
      <c r="ED227" s="1"/>
      <c r="EE227" s="1"/>
      <c r="EF227" s="1"/>
      <c r="EG227" s="1"/>
      <c r="EH227" s="1"/>
      <c r="EI227" s="1"/>
      <c r="EJ227" s="1"/>
      <c r="EK227" s="1"/>
      <c r="EL227" s="1"/>
      <c r="EM227" s="1"/>
      <c r="EN227" s="1"/>
      <c r="EO227" s="1"/>
      <c r="EP227" s="1"/>
    </row>
    <row r="228" spans="1:14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  <c r="DM228" s="1"/>
      <c r="DN228" s="1"/>
      <c r="DO228" s="1"/>
      <c r="DP228" s="1"/>
      <c r="DQ228" s="1"/>
      <c r="DR228" s="1"/>
      <c r="DS228" s="1"/>
      <c r="DT228" s="1"/>
      <c r="DU228" s="1"/>
      <c r="DV228" s="1"/>
      <c r="DW228" s="1"/>
      <c r="DX228" s="1"/>
      <c r="DY228" s="1"/>
      <c r="DZ228" s="1"/>
      <c r="EA228" s="1"/>
      <c r="EB228" s="1"/>
      <c r="EC228" s="1"/>
      <c r="ED228" s="1"/>
      <c r="EE228" s="1"/>
      <c r="EF228" s="1"/>
      <c r="EG228" s="1"/>
      <c r="EH228" s="1"/>
      <c r="EI228" s="1"/>
      <c r="EJ228" s="1"/>
      <c r="EK228" s="1"/>
      <c r="EL228" s="1"/>
      <c r="EM228" s="1"/>
      <c r="EN228" s="1"/>
      <c r="EO228" s="1"/>
      <c r="EP228" s="1"/>
    </row>
    <row r="229" spans="1:14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  <c r="DM229" s="1"/>
      <c r="DN229" s="1"/>
      <c r="DO229" s="1"/>
      <c r="DP229" s="1"/>
      <c r="DQ229" s="1"/>
      <c r="DR229" s="1"/>
      <c r="DS229" s="1"/>
      <c r="DT229" s="1"/>
      <c r="DU229" s="1"/>
      <c r="DV229" s="1"/>
      <c r="DW229" s="1"/>
      <c r="DX229" s="1"/>
      <c r="DY229" s="1"/>
      <c r="DZ229" s="1"/>
      <c r="EA229" s="1"/>
      <c r="EB229" s="1"/>
      <c r="EC229" s="1"/>
      <c r="ED229" s="1"/>
      <c r="EE229" s="1"/>
      <c r="EF229" s="1"/>
      <c r="EG229" s="1"/>
      <c r="EH229" s="1"/>
      <c r="EI229" s="1"/>
      <c r="EJ229" s="1"/>
      <c r="EK229" s="1"/>
      <c r="EL229" s="1"/>
      <c r="EM229" s="1"/>
      <c r="EN229" s="1"/>
      <c r="EO229" s="1"/>
      <c r="EP229" s="1"/>
    </row>
    <row r="230" spans="1:14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  <c r="DM230" s="1"/>
      <c r="DN230" s="1"/>
      <c r="DO230" s="1"/>
      <c r="DP230" s="1"/>
      <c r="DQ230" s="1"/>
      <c r="DR230" s="1"/>
      <c r="DS230" s="1"/>
      <c r="DT230" s="1"/>
      <c r="DU230" s="1"/>
      <c r="DV230" s="1"/>
      <c r="DW230" s="1"/>
      <c r="DX230" s="1"/>
      <c r="DY230" s="1"/>
      <c r="DZ230" s="1"/>
      <c r="EA230" s="1"/>
      <c r="EB230" s="1"/>
      <c r="EC230" s="1"/>
      <c r="ED230" s="1"/>
      <c r="EE230" s="1"/>
      <c r="EF230" s="1"/>
      <c r="EG230" s="1"/>
      <c r="EH230" s="1"/>
      <c r="EI230" s="1"/>
      <c r="EJ230" s="1"/>
      <c r="EK230" s="1"/>
      <c r="EL230" s="1"/>
      <c r="EM230" s="1"/>
      <c r="EN230" s="1"/>
      <c r="EO230" s="1"/>
      <c r="EP230" s="1"/>
    </row>
    <row r="231" spans="1:14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  <c r="DM231" s="1"/>
      <c r="DN231" s="1"/>
      <c r="DO231" s="1"/>
      <c r="DP231" s="1"/>
      <c r="DQ231" s="1"/>
      <c r="DR231" s="1"/>
      <c r="DS231" s="1"/>
      <c r="DT231" s="1"/>
      <c r="DU231" s="1"/>
      <c r="DV231" s="1"/>
      <c r="DW231" s="1"/>
      <c r="DX231" s="1"/>
      <c r="DY231" s="1"/>
      <c r="DZ231" s="1"/>
      <c r="EA231" s="1"/>
      <c r="EB231" s="1"/>
      <c r="EC231" s="1"/>
      <c r="ED231" s="1"/>
      <c r="EE231" s="1"/>
      <c r="EF231" s="1"/>
      <c r="EG231" s="1"/>
      <c r="EH231" s="1"/>
      <c r="EI231" s="1"/>
      <c r="EJ231" s="1"/>
      <c r="EK231" s="1"/>
      <c r="EL231" s="1"/>
      <c r="EM231" s="1"/>
      <c r="EN231" s="1"/>
      <c r="EO231" s="1"/>
      <c r="EP231" s="1"/>
    </row>
    <row r="232" spans="1:14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  <c r="DM232" s="1"/>
      <c r="DN232" s="1"/>
      <c r="DO232" s="1"/>
      <c r="DP232" s="1"/>
      <c r="DQ232" s="1"/>
      <c r="DR232" s="1"/>
      <c r="DS232" s="1"/>
      <c r="DT232" s="1"/>
      <c r="DU232" s="1"/>
      <c r="DV232" s="1"/>
      <c r="DW232" s="1"/>
      <c r="DX232" s="1"/>
      <c r="DY232" s="1"/>
      <c r="DZ232" s="1"/>
      <c r="EA232" s="1"/>
      <c r="EB232" s="1"/>
      <c r="EC232" s="1"/>
      <c r="ED232" s="1"/>
      <c r="EE232" s="1"/>
      <c r="EF232" s="1"/>
      <c r="EG232" s="1"/>
      <c r="EH232" s="1"/>
      <c r="EI232" s="1"/>
      <c r="EJ232" s="1"/>
      <c r="EK232" s="1"/>
      <c r="EL232" s="1"/>
      <c r="EM232" s="1"/>
      <c r="EN232" s="1"/>
      <c r="EO232" s="1"/>
      <c r="EP232" s="1"/>
    </row>
    <row r="233" spans="1:14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  <c r="DM233" s="1"/>
      <c r="DN233" s="1"/>
      <c r="DO233" s="1"/>
      <c r="DP233" s="1"/>
      <c r="DQ233" s="1"/>
      <c r="DR233" s="1"/>
      <c r="DS233" s="1"/>
      <c r="DT233" s="1"/>
      <c r="DU233" s="1"/>
      <c r="DV233" s="1"/>
      <c r="DW233" s="1"/>
      <c r="DX233" s="1"/>
      <c r="DY233" s="1"/>
      <c r="DZ233" s="1"/>
      <c r="EA233" s="1"/>
      <c r="EB233" s="1"/>
      <c r="EC233" s="1"/>
      <c r="ED233" s="1"/>
      <c r="EE233" s="1"/>
      <c r="EF233" s="1"/>
      <c r="EG233" s="1"/>
      <c r="EH233" s="1"/>
      <c r="EI233" s="1"/>
      <c r="EJ233" s="1"/>
      <c r="EK233" s="1"/>
      <c r="EL233" s="1"/>
      <c r="EM233" s="1"/>
      <c r="EN233" s="1"/>
      <c r="EO233" s="1"/>
      <c r="EP233" s="1"/>
    </row>
    <row r="234" spans="1:14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  <c r="DM234" s="1"/>
      <c r="DN234" s="1"/>
      <c r="DO234" s="1"/>
      <c r="DP234" s="1"/>
      <c r="DQ234" s="1"/>
      <c r="DR234" s="1"/>
      <c r="DS234" s="1"/>
      <c r="DT234" s="1"/>
      <c r="DU234" s="1"/>
      <c r="DV234" s="1"/>
      <c r="DW234" s="1"/>
      <c r="DX234" s="1"/>
      <c r="DY234" s="1"/>
      <c r="DZ234" s="1"/>
      <c r="EA234" s="1"/>
      <c r="EB234" s="1"/>
      <c r="EC234" s="1"/>
      <c r="ED234" s="1"/>
      <c r="EE234" s="1"/>
      <c r="EF234" s="1"/>
      <c r="EG234" s="1"/>
      <c r="EH234" s="1"/>
      <c r="EI234" s="1"/>
      <c r="EJ234" s="1"/>
      <c r="EK234" s="1"/>
      <c r="EL234" s="1"/>
      <c r="EM234" s="1"/>
      <c r="EN234" s="1"/>
      <c r="EO234" s="1"/>
      <c r="EP234" s="1"/>
    </row>
    <row r="235" spans="1:14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  <c r="DM235" s="1"/>
      <c r="DN235" s="1"/>
      <c r="DO235" s="1"/>
      <c r="DP235" s="1"/>
      <c r="DQ235" s="1"/>
      <c r="DR235" s="1"/>
      <c r="DS235" s="1"/>
      <c r="DT235" s="1"/>
      <c r="DU235" s="1"/>
      <c r="DV235" s="1"/>
      <c r="DW235" s="1"/>
      <c r="DX235" s="1"/>
      <c r="DY235" s="1"/>
      <c r="DZ235" s="1"/>
      <c r="EA235" s="1"/>
      <c r="EB235" s="1"/>
      <c r="EC235" s="1"/>
      <c r="ED235" s="1"/>
      <c r="EE235" s="1"/>
      <c r="EF235" s="1"/>
      <c r="EG235" s="1"/>
      <c r="EH235" s="1"/>
      <c r="EI235" s="1"/>
      <c r="EJ235" s="1"/>
      <c r="EK235" s="1"/>
      <c r="EL235" s="1"/>
      <c r="EM235" s="1"/>
      <c r="EN235" s="1"/>
      <c r="EO235" s="1"/>
      <c r="EP235" s="1"/>
    </row>
    <row r="236" spans="1:14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  <c r="DM236" s="1"/>
      <c r="DN236" s="1"/>
      <c r="DO236" s="1"/>
      <c r="DP236" s="1"/>
      <c r="DQ236" s="1"/>
      <c r="DR236" s="1"/>
      <c r="DS236" s="1"/>
      <c r="DT236" s="1"/>
      <c r="DU236" s="1"/>
      <c r="DV236" s="1"/>
      <c r="DW236" s="1"/>
      <c r="DX236" s="1"/>
      <c r="DY236" s="1"/>
      <c r="DZ236" s="1"/>
      <c r="EA236" s="1"/>
      <c r="EB236" s="1"/>
      <c r="EC236" s="1"/>
      <c r="ED236" s="1"/>
      <c r="EE236" s="1"/>
      <c r="EF236" s="1"/>
      <c r="EG236" s="1"/>
      <c r="EH236" s="1"/>
      <c r="EI236" s="1"/>
      <c r="EJ236" s="1"/>
      <c r="EK236" s="1"/>
      <c r="EL236" s="1"/>
      <c r="EM236" s="1"/>
      <c r="EN236" s="1"/>
      <c r="EO236" s="1"/>
      <c r="EP236" s="1"/>
    </row>
    <row r="237" spans="1:14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  <c r="DM237" s="1"/>
      <c r="DN237" s="1"/>
      <c r="DO237" s="1"/>
      <c r="DP237" s="1"/>
      <c r="DQ237" s="1"/>
      <c r="DR237" s="1"/>
      <c r="DS237" s="1"/>
      <c r="DT237" s="1"/>
      <c r="DU237" s="1"/>
      <c r="DV237" s="1"/>
      <c r="DW237" s="1"/>
      <c r="DX237" s="1"/>
      <c r="DY237" s="1"/>
      <c r="DZ237" s="1"/>
      <c r="EA237" s="1"/>
      <c r="EB237" s="1"/>
      <c r="EC237" s="1"/>
      <c r="ED237" s="1"/>
      <c r="EE237" s="1"/>
      <c r="EF237" s="1"/>
      <c r="EG237" s="1"/>
      <c r="EH237" s="1"/>
      <c r="EI237" s="1"/>
      <c r="EJ237" s="1"/>
      <c r="EK237" s="1"/>
      <c r="EL237" s="1"/>
      <c r="EM237" s="1"/>
      <c r="EN237" s="1"/>
      <c r="EO237" s="1"/>
      <c r="EP237" s="1"/>
    </row>
    <row r="238" spans="1:14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  <c r="DM238" s="1"/>
      <c r="DN238" s="1"/>
      <c r="DO238" s="1"/>
      <c r="DP238" s="1"/>
      <c r="DQ238" s="1"/>
      <c r="DR238" s="1"/>
      <c r="DS238" s="1"/>
      <c r="DT238" s="1"/>
      <c r="DU238" s="1"/>
      <c r="DV238" s="1"/>
      <c r="DW238" s="1"/>
      <c r="DX238" s="1"/>
      <c r="DY238" s="1"/>
      <c r="DZ238" s="1"/>
      <c r="EA238" s="1"/>
      <c r="EB238" s="1"/>
      <c r="EC238" s="1"/>
      <c r="ED238" s="1"/>
      <c r="EE238" s="1"/>
      <c r="EF238" s="1"/>
      <c r="EG238" s="1"/>
      <c r="EH238" s="1"/>
      <c r="EI238" s="1"/>
      <c r="EJ238" s="1"/>
      <c r="EK238" s="1"/>
      <c r="EL238" s="1"/>
      <c r="EM238" s="1"/>
      <c r="EN238" s="1"/>
      <c r="EO238" s="1"/>
      <c r="EP238" s="1"/>
    </row>
    <row r="239" spans="1:14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  <c r="DM239" s="1"/>
      <c r="DN239" s="1"/>
      <c r="DO239" s="1"/>
      <c r="DP239" s="1"/>
      <c r="DQ239" s="1"/>
      <c r="DR239" s="1"/>
      <c r="DS239" s="1"/>
      <c r="DT239" s="1"/>
      <c r="DU239" s="1"/>
      <c r="DV239" s="1"/>
      <c r="DW239" s="1"/>
      <c r="DX239" s="1"/>
      <c r="DY239" s="1"/>
      <c r="DZ239" s="1"/>
      <c r="EA239" s="1"/>
      <c r="EB239" s="1"/>
      <c r="EC239" s="1"/>
      <c r="ED239" s="1"/>
      <c r="EE239" s="1"/>
      <c r="EF239" s="1"/>
      <c r="EG239" s="1"/>
      <c r="EH239" s="1"/>
      <c r="EI239" s="1"/>
      <c r="EJ239" s="1"/>
      <c r="EK239" s="1"/>
      <c r="EL239" s="1"/>
      <c r="EM239" s="1"/>
      <c r="EN239" s="1"/>
      <c r="EO239" s="1"/>
      <c r="EP239" s="1"/>
    </row>
    <row r="240" spans="1:14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  <c r="DM240" s="1"/>
      <c r="DN240" s="1"/>
      <c r="DO240" s="1"/>
      <c r="DP240" s="1"/>
      <c r="DQ240" s="1"/>
      <c r="DR240" s="1"/>
      <c r="DS240" s="1"/>
      <c r="DT240" s="1"/>
      <c r="DU240" s="1"/>
      <c r="DV240" s="1"/>
      <c r="DW240" s="1"/>
      <c r="DX240" s="1"/>
      <c r="DY240" s="1"/>
      <c r="DZ240" s="1"/>
      <c r="EA240" s="1"/>
      <c r="EB240" s="1"/>
      <c r="EC240" s="1"/>
      <c r="ED240" s="1"/>
      <c r="EE240" s="1"/>
      <c r="EF240" s="1"/>
      <c r="EG240" s="1"/>
      <c r="EH240" s="1"/>
      <c r="EI240" s="1"/>
      <c r="EJ240" s="1"/>
      <c r="EK240" s="1"/>
      <c r="EL240" s="1"/>
      <c r="EM240" s="1"/>
      <c r="EN240" s="1"/>
      <c r="EO240" s="1"/>
      <c r="EP240" s="1"/>
    </row>
    <row r="241" spans="1:14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  <c r="DM241" s="1"/>
      <c r="DN241" s="1"/>
      <c r="DO241" s="1"/>
      <c r="DP241" s="1"/>
      <c r="DQ241" s="1"/>
      <c r="DR241" s="1"/>
      <c r="DS241" s="1"/>
      <c r="DT241" s="1"/>
      <c r="DU241" s="1"/>
      <c r="DV241" s="1"/>
      <c r="DW241" s="1"/>
      <c r="DX241" s="1"/>
      <c r="DY241" s="1"/>
      <c r="DZ241" s="1"/>
      <c r="EA241" s="1"/>
      <c r="EB241" s="1"/>
      <c r="EC241" s="1"/>
      <c r="ED241" s="1"/>
      <c r="EE241" s="1"/>
      <c r="EF241" s="1"/>
      <c r="EG241" s="1"/>
      <c r="EH241" s="1"/>
      <c r="EI241" s="1"/>
      <c r="EJ241" s="1"/>
      <c r="EK241" s="1"/>
      <c r="EL241" s="1"/>
      <c r="EM241" s="1"/>
      <c r="EN241" s="1"/>
      <c r="EO241" s="1"/>
      <c r="EP241" s="1"/>
    </row>
    <row r="242" spans="1:14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  <c r="DM242" s="1"/>
      <c r="DN242" s="1"/>
      <c r="DO242" s="1"/>
      <c r="DP242" s="1"/>
      <c r="DQ242" s="1"/>
      <c r="DR242" s="1"/>
      <c r="DS242" s="1"/>
      <c r="DT242" s="1"/>
      <c r="DU242" s="1"/>
      <c r="DV242" s="1"/>
      <c r="DW242" s="1"/>
      <c r="DX242" s="1"/>
      <c r="DY242" s="1"/>
      <c r="DZ242" s="1"/>
      <c r="EA242" s="1"/>
      <c r="EB242" s="1"/>
      <c r="EC242" s="1"/>
      <c r="ED242" s="1"/>
      <c r="EE242" s="1"/>
      <c r="EF242" s="1"/>
      <c r="EG242" s="1"/>
      <c r="EH242" s="1"/>
      <c r="EI242" s="1"/>
      <c r="EJ242" s="1"/>
      <c r="EK242" s="1"/>
      <c r="EL242" s="1"/>
      <c r="EM242" s="1"/>
      <c r="EN242" s="1"/>
      <c r="EO242" s="1"/>
      <c r="EP242" s="1"/>
    </row>
    <row r="243" spans="1:14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  <c r="DM243" s="1"/>
      <c r="DN243" s="1"/>
      <c r="DO243" s="1"/>
      <c r="DP243" s="1"/>
      <c r="DQ243" s="1"/>
      <c r="DR243" s="1"/>
      <c r="DS243" s="1"/>
      <c r="DT243" s="1"/>
      <c r="DU243" s="1"/>
      <c r="DV243" s="1"/>
      <c r="DW243" s="1"/>
      <c r="DX243" s="1"/>
      <c r="DY243" s="1"/>
      <c r="DZ243" s="1"/>
      <c r="EA243" s="1"/>
      <c r="EB243" s="1"/>
      <c r="EC243" s="1"/>
      <c r="ED243" s="1"/>
      <c r="EE243" s="1"/>
      <c r="EF243" s="1"/>
      <c r="EG243" s="1"/>
      <c r="EH243" s="1"/>
      <c r="EI243" s="1"/>
      <c r="EJ243" s="1"/>
      <c r="EK243" s="1"/>
      <c r="EL243" s="1"/>
      <c r="EM243" s="1"/>
      <c r="EN243" s="1"/>
      <c r="EO243" s="1"/>
      <c r="EP243" s="1"/>
    </row>
    <row r="244" spans="1:14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  <c r="DM244" s="1"/>
      <c r="DN244" s="1"/>
      <c r="DO244" s="1"/>
      <c r="DP244" s="1"/>
      <c r="DQ244" s="1"/>
      <c r="DR244" s="1"/>
      <c r="DS244" s="1"/>
      <c r="DT244" s="1"/>
      <c r="DU244" s="1"/>
      <c r="DV244" s="1"/>
      <c r="DW244" s="1"/>
      <c r="DX244" s="1"/>
      <c r="DY244" s="1"/>
      <c r="DZ244" s="1"/>
      <c r="EA244" s="1"/>
      <c r="EB244" s="1"/>
      <c r="EC244" s="1"/>
      <c r="ED244" s="1"/>
      <c r="EE244" s="1"/>
      <c r="EF244" s="1"/>
      <c r="EG244" s="1"/>
      <c r="EH244" s="1"/>
      <c r="EI244" s="1"/>
      <c r="EJ244" s="1"/>
      <c r="EK244" s="1"/>
      <c r="EL244" s="1"/>
      <c r="EM244" s="1"/>
      <c r="EN244" s="1"/>
      <c r="EO244" s="1"/>
      <c r="EP244" s="1"/>
    </row>
    <row r="245" spans="1:14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  <c r="DM245" s="1"/>
      <c r="DN245" s="1"/>
      <c r="DO245" s="1"/>
      <c r="DP245" s="1"/>
      <c r="DQ245" s="1"/>
      <c r="DR245" s="1"/>
      <c r="DS245" s="1"/>
      <c r="DT245" s="1"/>
      <c r="DU245" s="1"/>
      <c r="DV245" s="1"/>
      <c r="DW245" s="1"/>
      <c r="DX245" s="1"/>
      <c r="DY245" s="1"/>
      <c r="DZ245" s="1"/>
      <c r="EA245" s="1"/>
      <c r="EB245" s="1"/>
      <c r="EC245" s="1"/>
      <c r="ED245" s="1"/>
      <c r="EE245" s="1"/>
      <c r="EF245" s="1"/>
      <c r="EG245" s="1"/>
      <c r="EH245" s="1"/>
      <c r="EI245" s="1"/>
      <c r="EJ245" s="1"/>
      <c r="EK245" s="1"/>
      <c r="EL245" s="1"/>
      <c r="EM245" s="1"/>
      <c r="EN245" s="1"/>
      <c r="EO245" s="1"/>
      <c r="EP245" s="1"/>
    </row>
    <row r="246" spans="1:1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  <c r="DM246" s="1"/>
      <c r="DN246" s="1"/>
      <c r="DO246" s="1"/>
      <c r="DP246" s="1"/>
      <c r="DQ246" s="1"/>
      <c r="DR246" s="1"/>
      <c r="DS246" s="1"/>
      <c r="DT246" s="1"/>
      <c r="DU246" s="1"/>
      <c r="DV246" s="1"/>
      <c r="DW246" s="1"/>
      <c r="DX246" s="1"/>
      <c r="DY246" s="1"/>
      <c r="DZ246" s="1"/>
      <c r="EA246" s="1"/>
      <c r="EB246" s="1"/>
      <c r="EC246" s="1"/>
      <c r="ED246" s="1"/>
      <c r="EE246" s="1"/>
      <c r="EF246" s="1"/>
      <c r="EG246" s="1"/>
      <c r="EH246" s="1"/>
      <c r="EI246" s="1"/>
      <c r="EJ246" s="1"/>
      <c r="EK246" s="1"/>
      <c r="EL246" s="1"/>
      <c r="EM246" s="1"/>
      <c r="EN246" s="1"/>
      <c r="EO246" s="1"/>
      <c r="EP246" s="1"/>
    </row>
    <row r="247" spans="1:14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  <c r="DM247" s="1"/>
      <c r="DN247" s="1"/>
      <c r="DO247" s="1"/>
      <c r="DP247" s="1"/>
      <c r="DQ247" s="1"/>
      <c r="DR247" s="1"/>
      <c r="DS247" s="1"/>
      <c r="DT247" s="1"/>
      <c r="DU247" s="1"/>
      <c r="DV247" s="1"/>
      <c r="DW247" s="1"/>
      <c r="DX247" s="1"/>
      <c r="DY247" s="1"/>
      <c r="DZ247" s="1"/>
      <c r="EA247" s="1"/>
      <c r="EB247" s="1"/>
      <c r="EC247" s="1"/>
      <c r="ED247" s="1"/>
      <c r="EE247" s="1"/>
      <c r="EF247" s="1"/>
      <c r="EG247" s="1"/>
      <c r="EH247" s="1"/>
      <c r="EI247" s="1"/>
      <c r="EJ247" s="1"/>
      <c r="EK247" s="1"/>
      <c r="EL247" s="1"/>
      <c r="EM247" s="1"/>
      <c r="EN247" s="1"/>
      <c r="EO247" s="1"/>
      <c r="EP247" s="1"/>
    </row>
    <row r="248" spans="1:14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  <c r="DM248" s="1"/>
      <c r="DN248" s="1"/>
      <c r="DO248" s="1"/>
      <c r="DP248" s="1"/>
      <c r="DQ248" s="1"/>
      <c r="DR248" s="1"/>
      <c r="DS248" s="1"/>
      <c r="DT248" s="1"/>
      <c r="DU248" s="1"/>
      <c r="DV248" s="1"/>
      <c r="DW248" s="1"/>
      <c r="DX248" s="1"/>
      <c r="DY248" s="1"/>
      <c r="DZ248" s="1"/>
      <c r="EA248" s="1"/>
      <c r="EB248" s="1"/>
      <c r="EC248" s="1"/>
      <c r="ED248" s="1"/>
      <c r="EE248" s="1"/>
      <c r="EF248" s="1"/>
      <c r="EG248" s="1"/>
      <c r="EH248" s="1"/>
      <c r="EI248" s="1"/>
      <c r="EJ248" s="1"/>
      <c r="EK248" s="1"/>
      <c r="EL248" s="1"/>
      <c r="EM248" s="1"/>
      <c r="EN248" s="1"/>
      <c r="EO248" s="1"/>
      <c r="EP248" s="1"/>
    </row>
    <row r="249" spans="1:14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  <c r="DM249" s="1"/>
      <c r="DN249" s="1"/>
      <c r="DO249" s="1"/>
      <c r="DP249" s="1"/>
      <c r="DQ249" s="1"/>
      <c r="DR249" s="1"/>
      <c r="DS249" s="1"/>
      <c r="DT249" s="1"/>
      <c r="DU249" s="1"/>
      <c r="DV249" s="1"/>
      <c r="DW249" s="1"/>
      <c r="DX249" s="1"/>
      <c r="DY249" s="1"/>
      <c r="DZ249" s="1"/>
      <c r="EA249" s="1"/>
      <c r="EB249" s="1"/>
      <c r="EC249" s="1"/>
      <c r="ED249" s="1"/>
      <c r="EE249" s="1"/>
      <c r="EF249" s="1"/>
      <c r="EG249" s="1"/>
      <c r="EH249" s="1"/>
      <c r="EI249" s="1"/>
      <c r="EJ249" s="1"/>
      <c r="EK249" s="1"/>
      <c r="EL249" s="1"/>
      <c r="EM249" s="1"/>
      <c r="EN249" s="1"/>
      <c r="EO249" s="1"/>
      <c r="EP249" s="1"/>
    </row>
    <row r="250" spans="1:14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  <c r="DM250" s="1"/>
      <c r="DN250" s="1"/>
      <c r="DO250" s="1"/>
      <c r="DP250" s="1"/>
      <c r="DQ250" s="1"/>
      <c r="DR250" s="1"/>
      <c r="DS250" s="1"/>
      <c r="DT250" s="1"/>
      <c r="DU250" s="1"/>
      <c r="DV250" s="1"/>
      <c r="DW250" s="1"/>
      <c r="DX250" s="1"/>
      <c r="DY250" s="1"/>
      <c r="DZ250" s="1"/>
      <c r="EA250" s="1"/>
      <c r="EB250" s="1"/>
      <c r="EC250" s="1"/>
      <c r="ED250" s="1"/>
      <c r="EE250" s="1"/>
      <c r="EF250" s="1"/>
      <c r="EG250" s="1"/>
      <c r="EH250" s="1"/>
      <c r="EI250" s="1"/>
      <c r="EJ250" s="1"/>
      <c r="EK250" s="1"/>
      <c r="EL250" s="1"/>
      <c r="EM250" s="1"/>
      <c r="EN250" s="1"/>
      <c r="EO250" s="1"/>
      <c r="EP250" s="1"/>
    </row>
    <row r="251" spans="1:14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  <c r="DM251" s="1"/>
      <c r="DN251" s="1"/>
      <c r="DO251" s="1"/>
      <c r="DP251" s="1"/>
      <c r="DQ251" s="1"/>
      <c r="DR251" s="1"/>
      <c r="DS251" s="1"/>
      <c r="DT251" s="1"/>
      <c r="DU251" s="1"/>
      <c r="DV251" s="1"/>
      <c r="DW251" s="1"/>
      <c r="DX251" s="1"/>
      <c r="DY251" s="1"/>
      <c r="DZ251" s="1"/>
      <c r="EA251" s="1"/>
      <c r="EB251" s="1"/>
      <c r="EC251" s="1"/>
      <c r="ED251" s="1"/>
      <c r="EE251" s="1"/>
      <c r="EF251" s="1"/>
      <c r="EG251" s="1"/>
      <c r="EH251" s="1"/>
      <c r="EI251" s="1"/>
      <c r="EJ251" s="1"/>
      <c r="EK251" s="1"/>
      <c r="EL251" s="1"/>
      <c r="EM251" s="1"/>
      <c r="EN251" s="1"/>
      <c r="EO251" s="1"/>
      <c r="EP251" s="1"/>
    </row>
    <row r="252" spans="1:14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  <c r="DM252" s="1"/>
      <c r="DN252" s="1"/>
      <c r="DO252" s="1"/>
      <c r="DP252" s="1"/>
      <c r="DQ252" s="1"/>
      <c r="DR252" s="1"/>
      <c r="DS252" s="1"/>
      <c r="DT252" s="1"/>
      <c r="DU252" s="1"/>
      <c r="DV252" s="1"/>
      <c r="DW252" s="1"/>
      <c r="DX252" s="1"/>
      <c r="DY252" s="1"/>
      <c r="DZ252" s="1"/>
      <c r="EA252" s="1"/>
      <c r="EB252" s="1"/>
      <c r="EC252" s="1"/>
      <c r="ED252" s="1"/>
      <c r="EE252" s="1"/>
      <c r="EF252" s="1"/>
      <c r="EG252" s="1"/>
      <c r="EH252" s="1"/>
      <c r="EI252" s="1"/>
      <c r="EJ252" s="1"/>
      <c r="EK252" s="1"/>
      <c r="EL252" s="1"/>
      <c r="EM252" s="1"/>
      <c r="EN252" s="1"/>
      <c r="EO252" s="1"/>
      <c r="EP252" s="1"/>
    </row>
    <row r="253" spans="1:14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  <c r="DM253" s="1"/>
      <c r="DN253" s="1"/>
      <c r="DO253" s="1"/>
      <c r="DP253" s="1"/>
      <c r="DQ253" s="1"/>
      <c r="DR253" s="1"/>
      <c r="DS253" s="1"/>
      <c r="DT253" s="1"/>
      <c r="DU253" s="1"/>
      <c r="DV253" s="1"/>
      <c r="DW253" s="1"/>
      <c r="DX253" s="1"/>
      <c r="DY253" s="1"/>
      <c r="DZ253" s="1"/>
      <c r="EA253" s="1"/>
      <c r="EB253" s="1"/>
      <c r="EC253" s="1"/>
      <c r="ED253" s="1"/>
      <c r="EE253" s="1"/>
      <c r="EF253" s="1"/>
      <c r="EG253" s="1"/>
      <c r="EH253" s="1"/>
      <c r="EI253" s="1"/>
      <c r="EJ253" s="1"/>
      <c r="EK253" s="1"/>
      <c r="EL253" s="1"/>
      <c r="EM253" s="1"/>
      <c r="EN253" s="1"/>
      <c r="EO253" s="1"/>
      <c r="EP253" s="1"/>
    </row>
    <row r="254" spans="1:14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  <c r="DM254" s="1"/>
      <c r="DN254" s="1"/>
      <c r="DO254" s="1"/>
      <c r="DP254" s="1"/>
      <c r="DQ254" s="1"/>
      <c r="DR254" s="1"/>
      <c r="DS254" s="1"/>
      <c r="DT254" s="1"/>
      <c r="DU254" s="1"/>
      <c r="DV254" s="1"/>
      <c r="DW254" s="1"/>
      <c r="DX254" s="1"/>
      <c r="DY254" s="1"/>
      <c r="DZ254" s="1"/>
      <c r="EA254" s="1"/>
      <c r="EB254" s="1"/>
      <c r="EC254" s="1"/>
      <c r="ED254" s="1"/>
      <c r="EE254" s="1"/>
      <c r="EF254" s="1"/>
      <c r="EG254" s="1"/>
      <c r="EH254" s="1"/>
      <c r="EI254" s="1"/>
      <c r="EJ254" s="1"/>
      <c r="EK254" s="1"/>
      <c r="EL254" s="1"/>
      <c r="EM254" s="1"/>
      <c r="EN254" s="1"/>
      <c r="EO254" s="1"/>
      <c r="EP254" s="1"/>
    </row>
    <row r="255" spans="1:14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  <c r="DI255" s="1"/>
      <c r="DJ255" s="1"/>
      <c r="DK255" s="1"/>
      <c r="DL255" s="1"/>
      <c r="DM255" s="1"/>
      <c r="DN255" s="1"/>
      <c r="DO255" s="1"/>
      <c r="DP255" s="1"/>
      <c r="DQ255" s="1"/>
      <c r="DR255" s="1"/>
      <c r="DS255" s="1"/>
      <c r="DT255" s="1"/>
      <c r="DU255" s="1"/>
      <c r="DV255" s="1"/>
      <c r="DW255" s="1"/>
      <c r="DX255" s="1"/>
      <c r="DY255" s="1"/>
      <c r="DZ255" s="1"/>
      <c r="EA255" s="1"/>
      <c r="EB255" s="1"/>
      <c r="EC255" s="1"/>
      <c r="ED255" s="1"/>
      <c r="EE255" s="1"/>
      <c r="EF255" s="1"/>
      <c r="EG255" s="1"/>
      <c r="EH255" s="1"/>
      <c r="EI255" s="1"/>
      <c r="EJ255" s="1"/>
      <c r="EK255" s="1"/>
      <c r="EL255" s="1"/>
      <c r="EM255" s="1"/>
      <c r="EN255" s="1"/>
      <c r="EO255" s="1"/>
      <c r="EP255" s="1"/>
    </row>
    <row r="256" spans="1:14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  <c r="DI256" s="1"/>
      <c r="DJ256" s="1"/>
      <c r="DK256" s="1"/>
      <c r="DL256" s="1"/>
      <c r="DM256" s="1"/>
      <c r="DN256" s="1"/>
      <c r="DO256" s="1"/>
      <c r="DP256" s="1"/>
      <c r="DQ256" s="1"/>
      <c r="DR256" s="1"/>
      <c r="DS256" s="1"/>
      <c r="DT256" s="1"/>
      <c r="DU256" s="1"/>
      <c r="DV256" s="1"/>
      <c r="DW256" s="1"/>
      <c r="DX256" s="1"/>
      <c r="DY256" s="1"/>
      <c r="DZ256" s="1"/>
      <c r="EA256" s="1"/>
      <c r="EB256" s="1"/>
      <c r="EC256" s="1"/>
      <c r="ED256" s="1"/>
      <c r="EE256" s="1"/>
      <c r="EF256" s="1"/>
      <c r="EG256" s="1"/>
      <c r="EH256" s="1"/>
      <c r="EI256" s="1"/>
      <c r="EJ256" s="1"/>
      <c r="EK256" s="1"/>
      <c r="EL256" s="1"/>
      <c r="EM256" s="1"/>
      <c r="EN256" s="1"/>
      <c r="EO256" s="1"/>
      <c r="EP256" s="1"/>
    </row>
    <row r="257" spans="1:14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  <c r="DI257" s="1"/>
      <c r="DJ257" s="1"/>
      <c r="DK257" s="1"/>
      <c r="DL257" s="1"/>
      <c r="DM257" s="1"/>
      <c r="DN257" s="1"/>
      <c r="DO257" s="1"/>
      <c r="DP257" s="1"/>
      <c r="DQ257" s="1"/>
      <c r="DR257" s="1"/>
      <c r="DS257" s="1"/>
      <c r="DT257" s="1"/>
      <c r="DU257" s="1"/>
      <c r="DV257" s="1"/>
      <c r="DW257" s="1"/>
      <c r="DX257" s="1"/>
      <c r="DY257" s="1"/>
      <c r="DZ257" s="1"/>
      <c r="EA257" s="1"/>
      <c r="EB257" s="1"/>
      <c r="EC257" s="1"/>
      <c r="ED257" s="1"/>
      <c r="EE257" s="1"/>
      <c r="EF257" s="1"/>
      <c r="EG257" s="1"/>
      <c r="EH257" s="1"/>
      <c r="EI257" s="1"/>
      <c r="EJ257" s="1"/>
      <c r="EK257" s="1"/>
      <c r="EL257" s="1"/>
      <c r="EM257" s="1"/>
      <c r="EN257" s="1"/>
      <c r="EO257" s="1"/>
      <c r="EP257" s="1"/>
    </row>
    <row r="258" spans="1:14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  <c r="DI258" s="1"/>
      <c r="DJ258" s="1"/>
      <c r="DK258" s="1"/>
      <c r="DL258" s="1"/>
      <c r="DM258" s="1"/>
      <c r="DN258" s="1"/>
      <c r="DO258" s="1"/>
      <c r="DP258" s="1"/>
      <c r="DQ258" s="1"/>
      <c r="DR258" s="1"/>
      <c r="DS258" s="1"/>
      <c r="DT258" s="1"/>
      <c r="DU258" s="1"/>
      <c r="DV258" s="1"/>
      <c r="DW258" s="1"/>
      <c r="DX258" s="1"/>
      <c r="DY258" s="1"/>
      <c r="DZ258" s="1"/>
      <c r="EA258" s="1"/>
      <c r="EB258" s="1"/>
      <c r="EC258" s="1"/>
      <c r="ED258" s="1"/>
      <c r="EE258" s="1"/>
      <c r="EF258" s="1"/>
      <c r="EG258" s="1"/>
      <c r="EH258" s="1"/>
      <c r="EI258" s="1"/>
      <c r="EJ258" s="1"/>
      <c r="EK258" s="1"/>
      <c r="EL258" s="1"/>
      <c r="EM258" s="1"/>
      <c r="EN258" s="1"/>
      <c r="EO258" s="1"/>
      <c r="EP258" s="1"/>
    </row>
    <row r="259" spans="1:14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  <c r="DI259" s="1"/>
      <c r="DJ259" s="1"/>
      <c r="DK259" s="1"/>
      <c r="DL259" s="1"/>
      <c r="DM259" s="1"/>
      <c r="DN259" s="1"/>
      <c r="DO259" s="1"/>
      <c r="DP259" s="1"/>
      <c r="DQ259" s="1"/>
      <c r="DR259" s="1"/>
      <c r="DS259" s="1"/>
      <c r="DT259" s="1"/>
      <c r="DU259" s="1"/>
      <c r="DV259" s="1"/>
      <c r="DW259" s="1"/>
      <c r="DX259" s="1"/>
      <c r="DY259" s="1"/>
      <c r="DZ259" s="1"/>
      <c r="EA259" s="1"/>
      <c r="EB259" s="1"/>
      <c r="EC259" s="1"/>
      <c r="ED259" s="1"/>
      <c r="EE259" s="1"/>
      <c r="EF259" s="1"/>
      <c r="EG259" s="1"/>
      <c r="EH259" s="1"/>
      <c r="EI259" s="1"/>
      <c r="EJ259" s="1"/>
      <c r="EK259" s="1"/>
      <c r="EL259" s="1"/>
      <c r="EM259" s="1"/>
      <c r="EN259" s="1"/>
      <c r="EO259" s="1"/>
      <c r="EP259" s="1"/>
    </row>
    <row r="260" spans="1:14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  <c r="DI260" s="1"/>
      <c r="DJ260" s="1"/>
      <c r="DK260" s="1"/>
      <c r="DL260" s="1"/>
      <c r="DM260" s="1"/>
      <c r="DN260" s="1"/>
      <c r="DO260" s="1"/>
      <c r="DP260" s="1"/>
      <c r="DQ260" s="1"/>
      <c r="DR260" s="1"/>
      <c r="DS260" s="1"/>
      <c r="DT260" s="1"/>
      <c r="DU260" s="1"/>
      <c r="DV260" s="1"/>
      <c r="DW260" s="1"/>
      <c r="DX260" s="1"/>
      <c r="DY260" s="1"/>
      <c r="DZ260" s="1"/>
      <c r="EA260" s="1"/>
      <c r="EB260" s="1"/>
      <c r="EC260" s="1"/>
      <c r="ED260" s="1"/>
      <c r="EE260" s="1"/>
      <c r="EF260" s="1"/>
      <c r="EG260" s="1"/>
      <c r="EH260" s="1"/>
      <c r="EI260" s="1"/>
      <c r="EJ260" s="1"/>
      <c r="EK260" s="1"/>
      <c r="EL260" s="1"/>
      <c r="EM260" s="1"/>
      <c r="EN260" s="1"/>
      <c r="EO260" s="1"/>
      <c r="EP260" s="1"/>
    </row>
    <row r="261" spans="1:14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  <c r="DI261" s="1"/>
      <c r="DJ261" s="1"/>
      <c r="DK261" s="1"/>
      <c r="DL261" s="1"/>
      <c r="DM261" s="1"/>
      <c r="DN261" s="1"/>
      <c r="DO261" s="1"/>
      <c r="DP261" s="1"/>
      <c r="DQ261" s="1"/>
      <c r="DR261" s="1"/>
      <c r="DS261" s="1"/>
      <c r="DT261" s="1"/>
      <c r="DU261" s="1"/>
      <c r="DV261" s="1"/>
      <c r="DW261" s="1"/>
      <c r="DX261" s="1"/>
      <c r="DY261" s="1"/>
      <c r="DZ261" s="1"/>
      <c r="EA261" s="1"/>
      <c r="EB261" s="1"/>
      <c r="EC261" s="1"/>
      <c r="ED261" s="1"/>
      <c r="EE261" s="1"/>
      <c r="EF261" s="1"/>
      <c r="EG261" s="1"/>
      <c r="EH261" s="1"/>
      <c r="EI261" s="1"/>
      <c r="EJ261" s="1"/>
      <c r="EK261" s="1"/>
      <c r="EL261" s="1"/>
      <c r="EM261" s="1"/>
      <c r="EN261" s="1"/>
      <c r="EO261" s="1"/>
      <c r="EP261" s="1"/>
    </row>
    <row r="262" spans="1:14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  <c r="DI262" s="1"/>
      <c r="DJ262" s="1"/>
      <c r="DK262" s="1"/>
      <c r="DL262" s="1"/>
      <c r="DM262" s="1"/>
      <c r="DN262" s="1"/>
      <c r="DO262" s="1"/>
      <c r="DP262" s="1"/>
      <c r="DQ262" s="1"/>
      <c r="DR262" s="1"/>
      <c r="DS262" s="1"/>
      <c r="DT262" s="1"/>
      <c r="DU262" s="1"/>
      <c r="DV262" s="1"/>
      <c r="DW262" s="1"/>
      <c r="DX262" s="1"/>
      <c r="DY262" s="1"/>
      <c r="DZ262" s="1"/>
      <c r="EA262" s="1"/>
      <c r="EB262" s="1"/>
      <c r="EC262" s="1"/>
      <c r="ED262" s="1"/>
      <c r="EE262" s="1"/>
      <c r="EF262" s="1"/>
      <c r="EG262" s="1"/>
      <c r="EH262" s="1"/>
      <c r="EI262" s="1"/>
      <c r="EJ262" s="1"/>
      <c r="EK262" s="1"/>
      <c r="EL262" s="1"/>
      <c r="EM262" s="1"/>
      <c r="EN262" s="1"/>
      <c r="EO262" s="1"/>
      <c r="EP262" s="1"/>
    </row>
    <row r="263" spans="1:14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  <c r="DI263" s="1"/>
      <c r="DJ263" s="1"/>
      <c r="DK263" s="1"/>
      <c r="DL263" s="1"/>
      <c r="DM263" s="1"/>
      <c r="DN263" s="1"/>
      <c r="DO263" s="1"/>
      <c r="DP263" s="1"/>
      <c r="DQ263" s="1"/>
      <c r="DR263" s="1"/>
      <c r="DS263" s="1"/>
      <c r="DT263" s="1"/>
      <c r="DU263" s="1"/>
      <c r="DV263" s="1"/>
      <c r="DW263" s="1"/>
      <c r="DX263" s="1"/>
      <c r="DY263" s="1"/>
      <c r="DZ263" s="1"/>
      <c r="EA263" s="1"/>
      <c r="EB263" s="1"/>
      <c r="EC263" s="1"/>
      <c r="ED263" s="1"/>
      <c r="EE263" s="1"/>
      <c r="EF263" s="1"/>
      <c r="EG263" s="1"/>
      <c r="EH263" s="1"/>
      <c r="EI263" s="1"/>
      <c r="EJ263" s="1"/>
      <c r="EK263" s="1"/>
      <c r="EL263" s="1"/>
      <c r="EM263" s="1"/>
      <c r="EN263" s="1"/>
      <c r="EO263" s="1"/>
      <c r="EP263" s="1"/>
    </row>
    <row r="264" spans="1:14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  <c r="DE264" s="1"/>
      <c r="DF264" s="1"/>
      <c r="DG264" s="1"/>
      <c r="DH264" s="1"/>
      <c r="DI264" s="1"/>
      <c r="DJ264" s="1"/>
      <c r="DK264" s="1"/>
      <c r="DL264" s="1"/>
      <c r="DM264" s="1"/>
      <c r="DN264" s="1"/>
      <c r="DO264" s="1"/>
      <c r="DP264" s="1"/>
      <c r="DQ264" s="1"/>
      <c r="DR264" s="1"/>
      <c r="DS264" s="1"/>
      <c r="DT264" s="1"/>
      <c r="DU264" s="1"/>
      <c r="DV264" s="1"/>
      <c r="DW264" s="1"/>
      <c r="DX264" s="1"/>
      <c r="DY264" s="1"/>
      <c r="DZ264" s="1"/>
      <c r="EA264" s="1"/>
      <c r="EB264" s="1"/>
      <c r="EC264" s="1"/>
      <c r="ED264" s="1"/>
      <c r="EE264" s="1"/>
      <c r="EF264" s="1"/>
      <c r="EG264" s="1"/>
      <c r="EH264" s="1"/>
      <c r="EI264" s="1"/>
      <c r="EJ264" s="1"/>
      <c r="EK264" s="1"/>
      <c r="EL264" s="1"/>
      <c r="EM264" s="1"/>
      <c r="EN264" s="1"/>
      <c r="EO264" s="1"/>
      <c r="EP264" s="1"/>
    </row>
    <row r="265" spans="1:14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  <c r="DE265" s="1"/>
      <c r="DF265" s="1"/>
      <c r="DG265" s="1"/>
      <c r="DH265" s="1"/>
      <c r="DI265" s="1"/>
      <c r="DJ265" s="1"/>
      <c r="DK265" s="1"/>
      <c r="DL265" s="1"/>
      <c r="DM265" s="1"/>
      <c r="DN265" s="1"/>
      <c r="DO265" s="1"/>
      <c r="DP265" s="1"/>
      <c r="DQ265" s="1"/>
      <c r="DR265" s="1"/>
      <c r="DS265" s="1"/>
      <c r="DT265" s="1"/>
      <c r="DU265" s="1"/>
      <c r="DV265" s="1"/>
      <c r="DW265" s="1"/>
      <c r="DX265" s="1"/>
      <c r="DY265" s="1"/>
      <c r="DZ265" s="1"/>
      <c r="EA265" s="1"/>
      <c r="EB265" s="1"/>
      <c r="EC265" s="1"/>
      <c r="ED265" s="1"/>
      <c r="EE265" s="1"/>
      <c r="EF265" s="1"/>
      <c r="EG265" s="1"/>
      <c r="EH265" s="1"/>
      <c r="EI265" s="1"/>
      <c r="EJ265" s="1"/>
      <c r="EK265" s="1"/>
      <c r="EL265" s="1"/>
      <c r="EM265" s="1"/>
      <c r="EN265" s="1"/>
      <c r="EO265" s="1"/>
      <c r="EP265" s="1"/>
    </row>
    <row r="266" spans="1:14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</row>
    <row r="267" spans="1:14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  <c r="DE267" s="1"/>
      <c r="DF267" s="1"/>
      <c r="DG267" s="1"/>
      <c r="DH267" s="1"/>
      <c r="DI267" s="1"/>
      <c r="DJ267" s="1"/>
      <c r="DK267" s="1"/>
      <c r="DL267" s="1"/>
      <c r="DM267" s="1"/>
      <c r="DN267" s="1"/>
      <c r="DO267" s="1"/>
      <c r="DP267" s="1"/>
      <c r="DQ267" s="1"/>
      <c r="DR267" s="1"/>
      <c r="DS267" s="1"/>
      <c r="DT267" s="1"/>
      <c r="DU267" s="1"/>
      <c r="DV267" s="1"/>
      <c r="DW267" s="1"/>
      <c r="DX267" s="1"/>
      <c r="DY267" s="1"/>
      <c r="DZ267" s="1"/>
      <c r="EA267" s="1"/>
      <c r="EB267" s="1"/>
      <c r="EC267" s="1"/>
      <c r="ED267" s="1"/>
      <c r="EE267" s="1"/>
      <c r="EF267" s="1"/>
      <c r="EG267" s="1"/>
      <c r="EH267" s="1"/>
      <c r="EI267" s="1"/>
      <c r="EJ267" s="1"/>
      <c r="EK267" s="1"/>
      <c r="EL267" s="1"/>
      <c r="EM267" s="1"/>
      <c r="EN267" s="1"/>
      <c r="EO267" s="1"/>
      <c r="EP267" s="1"/>
    </row>
    <row r="268" spans="1:14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  <c r="DE268" s="1"/>
      <c r="DF268" s="1"/>
      <c r="DG268" s="1"/>
      <c r="DH268" s="1"/>
      <c r="DI268" s="1"/>
      <c r="DJ268" s="1"/>
      <c r="DK268" s="1"/>
      <c r="DL268" s="1"/>
      <c r="DM268" s="1"/>
      <c r="DN268" s="1"/>
      <c r="DO268" s="1"/>
      <c r="DP268" s="1"/>
      <c r="DQ268" s="1"/>
      <c r="DR268" s="1"/>
      <c r="DS268" s="1"/>
      <c r="DT268" s="1"/>
      <c r="DU268" s="1"/>
      <c r="DV268" s="1"/>
      <c r="DW268" s="1"/>
      <c r="DX268" s="1"/>
      <c r="DY268" s="1"/>
      <c r="DZ268" s="1"/>
      <c r="EA268" s="1"/>
      <c r="EB268" s="1"/>
      <c r="EC268" s="1"/>
      <c r="ED268" s="1"/>
      <c r="EE268" s="1"/>
      <c r="EF268" s="1"/>
      <c r="EG268" s="1"/>
      <c r="EH268" s="1"/>
      <c r="EI268" s="1"/>
      <c r="EJ268" s="1"/>
      <c r="EK268" s="1"/>
      <c r="EL268" s="1"/>
      <c r="EM268" s="1"/>
      <c r="EN268" s="1"/>
      <c r="EO268" s="1"/>
      <c r="EP268" s="1"/>
    </row>
    <row r="269" spans="1:14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  <c r="DE269" s="1"/>
      <c r="DF269" s="1"/>
      <c r="DG269" s="1"/>
      <c r="DH269" s="1"/>
      <c r="DI269" s="1"/>
      <c r="DJ269" s="1"/>
      <c r="DK269" s="1"/>
      <c r="DL269" s="1"/>
      <c r="DM269" s="1"/>
      <c r="DN269" s="1"/>
      <c r="DO269" s="1"/>
      <c r="DP269" s="1"/>
      <c r="DQ269" s="1"/>
      <c r="DR269" s="1"/>
      <c r="DS269" s="1"/>
      <c r="DT269" s="1"/>
      <c r="DU269" s="1"/>
      <c r="DV269" s="1"/>
      <c r="DW269" s="1"/>
      <c r="DX269" s="1"/>
      <c r="DY269" s="1"/>
      <c r="DZ269" s="1"/>
      <c r="EA269" s="1"/>
      <c r="EB269" s="1"/>
      <c r="EC269" s="1"/>
      <c r="ED269" s="1"/>
      <c r="EE269" s="1"/>
      <c r="EF269" s="1"/>
      <c r="EG269" s="1"/>
      <c r="EH269" s="1"/>
      <c r="EI269" s="1"/>
      <c r="EJ269" s="1"/>
      <c r="EK269" s="1"/>
      <c r="EL269" s="1"/>
      <c r="EM269" s="1"/>
      <c r="EN269" s="1"/>
      <c r="EO269" s="1"/>
      <c r="EP269" s="1"/>
    </row>
    <row r="270" spans="1:14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  <c r="DE270" s="1"/>
      <c r="DF270" s="1"/>
      <c r="DG270" s="1"/>
      <c r="DH270" s="1"/>
      <c r="DI270" s="1"/>
      <c r="DJ270" s="1"/>
      <c r="DK270" s="1"/>
      <c r="DL270" s="1"/>
      <c r="DM270" s="1"/>
      <c r="DN270" s="1"/>
      <c r="DO270" s="1"/>
      <c r="DP270" s="1"/>
      <c r="DQ270" s="1"/>
      <c r="DR270" s="1"/>
      <c r="DS270" s="1"/>
      <c r="DT270" s="1"/>
      <c r="DU270" s="1"/>
      <c r="DV270" s="1"/>
      <c r="DW270" s="1"/>
      <c r="DX270" s="1"/>
      <c r="DY270" s="1"/>
      <c r="DZ270" s="1"/>
      <c r="EA270" s="1"/>
      <c r="EB270" s="1"/>
      <c r="EC270" s="1"/>
      <c r="ED270" s="1"/>
      <c r="EE270" s="1"/>
      <c r="EF270" s="1"/>
      <c r="EG270" s="1"/>
      <c r="EH270" s="1"/>
      <c r="EI270" s="1"/>
      <c r="EJ270" s="1"/>
      <c r="EK270" s="1"/>
      <c r="EL270" s="1"/>
      <c r="EM270" s="1"/>
      <c r="EN270" s="1"/>
      <c r="EO270" s="1"/>
      <c r="EP270" s="1"/>
    </row>
    <row r="271" spans="1:14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  <c r="DE271" s="1"/>
      <c r="DF271" s="1"/>
      <c r="DG271" s="1"/>
      <c r="DH271" s="1"/>
      <c r="DI271" s="1"/>
      <c r="DJ271" s="1"/>
      <c r="DK271" s="1"/>
      <c r="DL271" s="1"/>
      <c r="DM271" s="1"/>
      <c r="DN271" s="1"/>
      <c r="DO271" s="1"/>
      <c r="DP271" s="1"/>
      <c r="DQ271" s="1"/>
      <c r="DR271" s="1"/>
      <c r="DS271" s="1"/>
      <c r="DT271" s="1"/>
      <c r="DU271" s="1"/>
      <c r="DV271" s="1"/>
      <c r="DW271" s="1"/>
      <c r="DX271" s="1"/>
      <c r="DY271" s="1"/>
      <c r="DZ271" s="1"/>
      <c r="EA271" s="1"/>
      <c r="EB271" s="1"/>
      <c r="EC271" s="1"/>
      <c r="ED271" s="1"/>
      <c r="EE271" s="1"/>
      <c r="EF271" s="1"/>
      <c r="EG271" s="1"/>
      <c r="EH271" s="1"/>
      <c r="EI271" s="1"/>
      <c r="EJ271" s="1"/>
      <c r="EK271" s="1"/>
      <c r="EL271" s="1"/>
      <c r="EM271" s="1"/>
      <c r="EN271" s="1"/>
      <c r="EO271" s="1"/>
      <c r="EP271" s="1"/>
    </row>
    <row r="272" spans="1:14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  <c r="DE272" s="1"/>
      <c r="DF272" s="1"/>
      <c r="DG272" s="1"/>
      <c r="DH272" s="1"/>
      <c r="DI272" s="1"/>
      <c r="DJ272" s="1"/>
      <c r="DK272" s="1"/>
      <c r="DL272" s="1"/>
      <c r="DM272" s="1"/>
      <c r="DN272" s="1"/>
      <c r="DO272" s="1"/>
      <c r="DP272" s="1"/>
      <c r="DQ272" s="1"/>
      <c r="DR272" s="1"/>
      <c r="DS272" s="1"/>
      <c r="DT272" s="1"/>
      <c r="DU272" s="1"/>
      <c r="DV272" s="1"/>
      <c r="DW272" s="1"/>
      <c r="DX272" s="1"/>
      <c r="DY272" s="1"/>
      <c r="DZ272" s="1"/>
      <c r="EA272" s="1"/>
      <c r="EB272" s="1"/>
      <c r="EC272" s="1"/>
      <c r="ED272" s="1"/>
      <c r="EE272" s="1"/>
      <c r="EF272" s="1"/>
      <c r="EG272" s="1"/>
      <c r="EH272" s="1"/>
      <c r="EI272" s="1"/>
      <c r="EJ272" s="1"/>
      <c r="EK272" s="1"/>
      <c r="EL272" s="1"/>
      <c r="EM272" s="1"/>
      <c r="EN272" s="1"/>
      <c r="EO272" s="1"/>
      <c r="EP272" s="1"/>
    </row>
    <row r="273" spans="1:14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  <c r="DE273" s="1"/>
      <c r="DF273" s="1"/>
      <c r="DG273" s="1"/>
      <c r="DH273" s="1"/>
      <c r="DI273" s="1"/>
      <c r="DJ273" s="1"/>
      <c r="DK273" s="1"/>
      <c r="DL273" s="1"/>
      <c r="DM273" s="1"/>
      <c r="DN273" s="1"/>
      <c r="DO273" s="1"/>
      <c r="DP273" s="1"/>
      <c r="DQ273" s="1"/>
      <c r="DR273" s="1"/>
      <c r="DS273" s="1"/>
      <c r="DT273" s="1"/>
      <c r="DU273" s="1"/>
      <c r="DV273" s="1"/>
      <c r="DW273" s="1"/>
      <c r="DX273" s="1"/>
      <c r="DY273" s="1"/>
      <c r="DZ273" s="1"/>
      <c r="EA273" s="1"/>
      <c r="EB273" s="1"/>
      <c r="EC273" s="1"/>
      <c r="ED273" s="1"/>
      <c r="EE273" s="1"/>
      <c r="EF273" s="1"/>
      <c r="EG273" s="1"/>
      <c r="EH273" s="1"/>
      <c r="EI273" s="1"/>
      <c r="EJ273" s="1"/>
      <c r="EK273" s="1"/>
      <c r="EL273" s="1"/>
      <c r="EM273" s="1"/>
      <c r="EN273" s="1"/>
      <c r="EO273" s="1"/>
      <c r="EP273" s="1"/>
    </row>
    <row r="274" spans="1:14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  <c r="DE274" s="1"/>
      <c r="DF274" s="1"/>
      <c r="DG274" s="1"/>
      <c r="DH274" s="1"/>
      <c r="DI274" s="1"/>
      <c r="DJ274" s="1"/>
      <c r="DK274" s="1"/>
      <c r="DL274" s="1"/>
      <c r="DM274" s="1"/>
      <c r="DN274" s="1"/>
      <c r="DO274" s="1"/>
      <c r="DP274" s="1"/>
      <c r="DQ274" s="1"/>
      <c r="DR274" s="1"/>
      <c r="DS274" s="1"/>
      <c r="DT274" s="1"/>
      <c r="DU274" s="1"/>
      <c r="DV274" s="1"/>
      <c r="DW274" s="1"/>
      <c r="DX274" s="1"/>
      <c r="DY274" s="1"/>
      <c r="DZ274" s="1"/>
      <c r="EA274" s="1"/>
      <c r="EB274" s="1"/>
      <c r="EC274" s="1"/>
      <c r="ED274" s="1"/>
      <c r="EE274" s="1"/>
      <c r="EF274" s="1"/>
      <c r="EG274" s="1"/>
      <c r="EH274" s="1"/>
      <c r="EI274" s="1"/>
      <c r="EJ274" s="1"/>
      <c r="EK274" s="1"/>
      <c r="EL274" s="1"/>
      <c r="EM274" s="1"/>
      <c r="EN274" s="1"/>
      <c r="EO274" s="1"/>
      <c r="EP274" s="1"/>
    </row>
    <row r="275" spans="1:14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  <c r="DE275" s="1"/>
      <c r="DF275" s="1"/>
      <c r="DG275" s="1"/>
      <c r="DH275" s="1"/>
      <c r="DI275" s="1"/>
      <c r="DJ275" s="1"/>
      <c r="DK275" s="1"/>
      <c r="DL275" s="1"/>
      <c r="DM275" s="1"/>
      <c r="DN275" s="1"/>
      <c r="DO275" s="1"/>
      <c r="DP275" s="1"/>
      <c r="DQ275" s="1"/>
      <c r="DR275" s="1"/>
      <c r="DS275" s="1"/>
      <c r="DT275" s="1"/>
      <c r="DU275" s="1"/>
      <c r="DV275" s="1"/>
      <c r="DW275" s="1"/>
      <c r="DX275" s="1"/>
      <c r="DY275" s="1"/>
      <c r="DZ275" s="1"/>
      <c r="EA275" s="1"/>
      <c r="EB275" s="1"/>
      <c r="EC275" s="1"/>
      <c r="ED275" s="1"/>
      <c r="EE275" s="1"/>
      <c r="EF275" s="1"/>
      <c r="EG275" s="1"/>
      <c r="EH275" s="1"/>
      <c r="EI275" s="1"/>
      <c r="EJ275" s="1"/>
      <c r="EK275" s="1"/>
      <c r="EL275" s="1"/>
      <c r="EM275" s="1"/>
      <c r="EN275" s="1"/>
      <c r="EO275" s="1"/>
      <c r="EP275" s="1"/>
    </row>
    <row r="276" spans="1:14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  <c r="DE276" s="1"/>
      <c r="DF276" s="1"/>
      <c r="DG276" s="1"/>
      <c r="DH276" s="1"/>
      <c r="DI276" s="1"/>
      <c r="DJ276" s="1"/>
      <c r="DK276" s="1"/>
      <c r="DL276" s="1"/>
      <c r="DM276" s="1"/>
      <c r="DN276" s="1"/>
      <c r="DO276" s="1"/>
      <c r="DP276" s="1"/>
      <c r="DQ276" s="1"/>
      <c r="DR276" s="1"/>
      <c r="DS276" s="1"/>
      <c r="DT276" s="1"/>
      <c r="DU276" s="1"/>
      <c r="DV276" s="1"/>
      <c r="DW276" s="1"/>
      <c r="DX276" s="1"/>
      <c r="DY276" s="1"/>
      <c r="DZ276" s="1"/>
      <c r="EA276" s="1"/>
      <c r="EB276" s="1"/>
      <c r="EC276" s="1"/>
      <c r="ED276" s="1"/>
      <c r="EE276" s="1"/>
      <c r="EF276" s="1"/>
      <c r="EG276" s="1"/>
      <c r="EH276" s="1"/>
      <c r="EI276" s="1"/>
      <c r="EJ276" s="1"/>
      <c r="EK276" s="1"/>
      <c r="EL276" s="1"/>
      <c r="EM276" s="1"/>
      <c r="EN276" s="1"/>
      <c r="EO276" s="1"/>
      <c r="EP276" s="1"/>
    </row>
    <row r="277" spans="1:14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  <c r="DE277" s="1"/>
      <c r="DF277" s="1"/>
      <c r="DG277" s="1"/>
      <c r="DH277" s="1"/>
      <c r="DI277" s="1"/>
      <c r="DJ277" s="1"/>
      <c r="DK277" s="1"/>
      <c r="DL277" s="1"/>
      <c r="DM277" s="1"/>
      <c r="DN277" s="1"/>
      <c r="DO277" s="1"/>
      <c r="DP277" s="1"/>
      <c r="DQ277" s="1"/>
      <c r="DR277" s="1"/>
      <c r="DS277" s="1"/>
      <c r="DT277" s="1"/>
      <c r="DU277" s="1"/>
      <c r="DV277" s="1"/>
      <c r="DW277" s="1"/>
      <c r="DX277" s="1"/>
      <c r="DY277" s="1"/>
      <c r="DZ277" s="1"/>
      <c r="EA277" s="1"/>
      <c r="EB277" s="1"/>
      <c r="EC277" s="1"/>
      <c r="ED277" s="1"/>
      <c r="EE277" s="1"/>
      <c r="EF277" s="1"/>
      <c r="EG277" s="1"/>
      <c r="EH277" s="1"/>
      <c r="EI277" s="1"/>
      <c r="EJ277" s="1"/>
      <c r="EK277" s="1"/>
      <c r="EL277" s="1"/>
      <c r="EM277" s="1"/>
      <c r="EN277" s="1"/>
      <c r="EO277" s="1"/>
      <c r="EP277" s="1"/>
    </row>
    <row r="278" spans="1:14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  <c r="DE278" s="1"/>
      <c r="DF278" s="1"/>
      <c r="DG278" s="1"/>
      <c r="DH278" s="1"/>
      <c r="DI278" s="1"/>
      <c r="DJ278" s="1"/>
      <c r="DK278" s="1"/>
      <c r="DL278" s="1"/>
      <c r="DM278" s="1"/>
      <c r="DN278" s="1"/>
      <c r="DO278" s="1"/>
      <c r="DP278" s="1"/>
      <c r="DQ278" s="1"/>
      <c r="DR278" s="1"/>
      <c r="DS278" s="1"/>
      <c r="DT278" s="1"/>
      <c r="DU278" s="1"/>
      <c r="DV278" s="1"/>
      <c r="DW278" s="1"/>
      <c r="DX278" s="1"/>
      <c r="DY278" s="1"/>
      <c r="DZ278" s="1"/>
      <c r="EA278" s="1"/>
      <c r="EB278" s="1"/>
      <c r="EC278" s="1"/>
      <c r="ED278" s="1"/>
      <c r="EE278" s="1"/>
      <c r="EF278" s="1"/>
      <c r="EG278" s="1"/>
      <c r="EH278" s="1"/>
      <c r="EI278" s="1"/>
      <c r="EJ278" s="1"/>
      <c r="EK278" s="1"/>
      <c r="EL278" s="1"/>
      <c r="EM278" s="1"/>
      <c r="EN278" s="1"/>
      <c r="EO278" s="1"/>
      <c r="EP278" s="1"/>
    </row>
    <row r="279" spans="1:14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  <c r="DE279" s="1"/>
      <c r="DF279" s="1"/>
      <c r="DG279" s="1"/>
      <c r="DH279" s="1"/>
      <c r="DI279" s="1"/>
      <c r="DJ279" s="1"/>
      <c r="DK279" s="1"/>
      <c r="DL279" s="1"/>
      <c r="DM279" s="1"/>
      <c r="DN279" s="1"/>
      <c r="DO279" s="1"/>
      <c r="DP279" s="1"/>
      <c r="DQ279" s="1"/>
      <c r="DR279" s="1"/>
      <c r="DS279" s="1"/>
      <c r="DT279" s="1"/>
      <c r="DU279" s="1"/>
      <c r="DV279" s="1"/>
      <c r="DW279" s="1"/>
      <c r="DX279" s="1"/>
      <c r="DY279" s="1"/>
      <c r="DZ279" s="1"/>
      <c r="EA279" s="1"/>
      <c r="EB279" s="1"/>
      <c r="EC279" s="1"/>
      <c r="ED279" s="1"/>
      <c r="EE279" s="1"/>
      <c r="EF279" s="1"/>
      <c r="EG279" s="1"/>
      <c r="EH279" s="1"/>
      <c r="EI279" s="1"/>
      <c r="EJ279" s="1"/>
      <c r="EK279" s="1"/>
      <c r="EL279" s="1"/>
      <c r="EM279" s="1"/>
      <c r="EN279" s="1"/>
      <c r="EO279" s="1"/>
      <c r="EP279" s="1"/>
    </row>
    <row r="280" spans="1:14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  <c r="DE280" s="1"/>
      <c r="DF280" s="1"/>
      <c r="DG280" s="1"/>
      <c r="DH280" s="1"/>
      <c r="DI280" s="1"/>
      <c r="DJ280" s="1"/>
      <c r="DK280" s="1"/>
      <c r="DL280" s="1"/>
      <c r="DM280" s="1"/>
      <c r="DN280" s="1"/>
      <c r="DO280" s="1"/>
      <c r="DP280" s="1"/>
      <c r="DQ280" s="1"/>
      <c r="DR280" s="1"/>
      <c r="DS280" s="1"/>
      <c r="DT280" s="1"/>
      <c r="DU280" s="1"/>
      <c r="DV280" s="1"/>
      <c r="DW280" s="1"/>
      <c r="DX280" s="1"/>
      <c r="DY280" s="1"/>
      <c r="DZ280" s="1"/>
      <c r="EA280" s="1"/>
      <c r="EB280" s="1"/>
      <c r="EC280" s="1"/>
      <c r="ED280" s="1"/>
      <c r="EE280" s="1"/>
      <c r="EF280" s="1"/>
      <c r="EG280" s="1"/>
      <c r="EH280" s="1"/>
      <c r="EI280" s="1"/>
      <c r="EJ280" s="1"/>
      <c r="EK280" s="1"/>
      <c r="EL280" s="1"/>
      <c r="EM280" s="1"/>
      <c r="EN280" s="1"/>
      <c r="EO280" s="1"/>
      <c r="EP280" s="1"/>
    </row>
    <row r="281" spans="1:14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  <c r="DE281" s="1"/>
      <c r="DF281" s="1"/>
      <c r="DG281" s="1"/>
      <c r="DH281" s="1"/>
      <c r="DI281" s="1"/>
      <c r="DJ281" s="1"/>
      <c r="DK281" s="1"/>
      <c r="DL281" s="1"/>
      <c r="DM281" s="1"/>
      <c r="DN281" s="1"/>
      <c r="DO281" s="1"/>
      <c r="DP281" s="1"/>
      <c r="DQ281" s="1"/>
      <c r="DR281" s="1"/>
      <c r="DS281" s="1"/>
      <c r="DT281" s="1"/>
      <c r="DU281" s="1"/>
      <c r="DV281" s="1"/>
      <c r="DW281" s="1"/>
      <c r="DX281" s="1"/>
      <c r="DY281" s="1"/>
      <c r="DZ281" s="1"/>
      <c r="EA281" s="1"/>
      <c r="EB281" s="1"/>
      <c r="EC281" s="1"/>
      <c r="ED281" s="1"/>
      <c r="EE281" s="1"/>
      <c r="EF281" s="1"/>
      <c r="EG281" s="1"/>
      <c r="EH281" s="1"/>
      <c r="EI281" s="1"/>
      <c r="EJ281" s="1"/>
      <c r="EK281" s="1"/>
      <c r="EL281" s="1"/>
      <c r="EM281" s="1"/>
      <c r="EN281" s="1"/>
      <c r="EO281" s="1"/>
      <c r="EP281" s="1"/>
    </row>
    <row r="282" spans="1:14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  <c r="DE282" s="1"/>
      <c r="DF282" s="1"/>
      <c r="DG282" s="1"/>
      <c r="DH282" s="1"/>
      <c r="DI282" s="1"/>
      <c r="DJ282" s="1"/>
      <c r="DK282" s="1"/>
      <c r="DL282" s="1"/>
      <c r="DM282" s="1"/>
      <c r="DN282" s="1"/>
      <c r="DO282" s="1"/>
      <c r="DP282" s="1"/>
      <c r="DQ282" s="1"/>
      <c r="DR282" s="1"/>
      <c r="DS282" s="1"/>
      <c r="DT282" s="1"/>
      <c r="DU282" s="1"/>
      <c r="DV282" s="1"/>
      <c r="DW282" s="1"/>
      <c r="DX282" s="1"/>
      <c r="DY282" s="1"/>
      <c r="DZ282" s="1"/>
      <c r="EA282" s="1"/>
      <c r="EB282" s="1"/>
      <c r="EC282" s="1"/>
      <c r="ED282" s="1"/>
      <c r="EE282" s="1"/>
      <c r="EF282" s="1"/>
      <c r="EG282" s="1"/>
      <c r="EH282" s="1"/>
      <c r="EI282" s="1"/>
      <c r="EJ282" s="1"/>
      <c r="EK282" s="1"/>
      <c r="EL282" s="1"/>
      <c r="EM282" s="1"/>
      <c r="EN282" s="1"/>
      <c r="EO282" s="1"/>
      <c r="EP282" s="1"/>
    </row>
    <row r="283" spans="1:14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  <c r="DE283" s="1"/>
      <c r="DF283" s="1"/>
      <c r="DG283" s="1"/>
      <c r="DH283" s="1"/>
      <c r="DI283" s="1"/>
      <c r="DJ283" s="1"/>
      <c r="DK283" s="1"/>
      <c r="DL283" s="1"/>
      <c r="DM283" s="1"/>
      <c r="DN283" s="1"/>
      <c r="DO283" s="1"/>
      <c r="DP283" s="1"/>
      <c r="DQ283" s="1"/>
      <c r="DR283" s="1"/>
      <c r="DS283" s="1"/>
      <c r="DT283" s="1"/>
      <c r="DU283" s="1"/>
      <c r="DV283" s="1"/>
      <c r="DW283" s="1"/>
      <c r="DX283" s="1"/>
      <c r="DY283" s="1"/>
      <c r="DZ283" s="1"/>
      <c r="EA283" s="1"/>
      <c r="EB283" s="1"/>
      <c r="EC283" s="1"/>
      <c r="ED283" s="1"/>
      <c r="EE283" s="1"/>
      <c r="EF283" s="1"/>
      <c r="EG283" s="1"/>
      <c r="EH283" s="1"/>
      <c r="EI283" s="1"/>
      <c r="EJ283" s="1"/>
      <c r="EK283" s="1"/>
      <c r="EL283" s="1"/>
      <c r="EM283" s="1"/>
      <c r="EN283" s="1"/>
      <c r="EO283" s="1"/>
      <c r="EP283" s="1"/>
    </row>
    <row r="284" spans="1:14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  <c r="DE284" s="1"/>
      <c r="DF284" s="1"/>
      <c r="DG284" s="1"/>
      <c r="DH284" s="1"/>
      <c r="DI284" s="1"/>
      <c r="DJ284" s="1"/>
      <c r="DK284" s="1"/>
      <c r="DL284" s="1"/>
      <c r="DM284" s="1"/>
      <c r="DN284" s="1"/>
      <c r="DO284" s="1"/>
      <c r="DP284" s="1"/>
      <c r="DQ284" s="1"/>
      <c r="DR284" s="1"/>
      <c r="DS284" s="1"/>
      <c r="DT284" s="1"/>
      <c r="DU284" s="1"/>
      <c r="DV284" s="1"/>
      <c r="DW284" s="1"/>
      <c r="DX284" s="1"/>
      <c r="DY284" s="1"/>
      <c r="DZ284" s="1"/>
      <c r="EA284" s="1"/>
      <c r="EB284" s="1"/>
      <c r="EC284" s="1"/>
      <c r="ED284" s="1"/>
      <c r="EE284" s="1"/>
      <c r="EF284" s="1"/>
      <c r="EG284" s="1"/>
      <c r="EH284" s="1"/>
      <c r="EI284" s="1"/>
      <c r="EJ284" s="1"/>
      <c r="EK284" s="1"/>
      <c r="EL284" s="1"/>
      <c r="EM284" s="1"/>
      <c r="EN284" s="1"/>
      <c r="EO284" s="1"/>
      <c r="EP284" s="1"/>
    </row>
    <row r="285" spans="1:14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  <c r="DE285" s="1"/>
      <c r="DF285" s="1"/>
      <c r="DG285" s="1"/>
      <c r="DH285" s="1"/>
      <c r="DI285" s="1"/>
      <c r="DJ285" s="1"/>
      <c r="DK285" s="1"/>
      <c r="DL285" s="1"/>
      <c r="DM285" s="1"/>
      <c r="DN285" s="1"/>
      <c r="DO285" s="1"/>
      <c r="DP285" s="1"/>
      <c r="DQ285" s="1"/>
      <c r="DR285" s="1"/>
      <c r="DS285" s="1"/>
      <c r="DT285" s="1"/>
      <c r="DU285" s="1"/>
      <c r="DV285" s="1"/>
      <c r="DW285" s="1"/>
      <c r="DX285" s="1"/>
      <c r="DY285" s="1"/>
      <c r="DZ285" s="1"/>
      <c r="EA285" s="1"/>
      <c r="EB285" s="1"/>
      <c r="EC285" s="1"/>
      <c r="ED285" s="1"/>
      <c r="EE285" s="1"/>
      <c r="EF285" s="1"/>
      <c r="EG285" s="1"/>
      <c r="EH285" s="1"/>
      <c r="EI285" s="1"/>
      <c r="EJ285" s="1"/>
      <c r="EK285" s="1"/>
      <c r="EL285" s="1"/>
      <c r="EM285" s="1"/>
      <c r="EN285" s="1"/>
      <c r="EO285" s="1"/>
      <c r="EP285" s="1"/>
    </row>
    <row r="286" spans="1:14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  <c r="DE286" s="1"/>
      <c r="DF286" s="1"/>
      <c r="DG286" s="1"/>
      <c r="DH286" s="1"/>
      <c r="DI286" s="1"/>
      <c r="DJ286" s="1"/>
      <c r="DK286" s="1"/>
      <c r="DL286" s="1"/>
      <c r="DM286" s="1"/>
      <c r="DN286" s="1"/>
      <c r="DO286" s="1"/>
      <c r="DP286" s="1"/>
      <c r="DQ286" s="1"/>
      <c r="DR286" s="1"/>
      <c r="DS286" s="1"/>
      <c r="DT286" s="1"/>
      <c r="DU286" s="1"/>
      <c r="DV286" s="1"/>
      <c r="DW286" s="1"/>
      <c r="DX286" s="1"/>
      <c r="DY286" s="1"/>
      <c r="DZ286" s="1"/>
      <c r="EA286" s="1"/>
      <c r="EB286" s="1"/>
      <c r="EC286" s="1"/>
      <c r="ED286" s="1"/>
      <c r="EE286" s="1"/>
      <c r="EF286" s="1"/>
      <c r="EG286" s="1"/>
      <c r="EH286" s="1"/>
      <c r="EI286" s="1"/>
      <c r="EJ286" s="1"/>
      <c r="EK286" s="1"/>
      <c r="EL286" s="1"/>
      <c r="EM286" s="1"/>
      <c r="EN286" s="1"/>
      <c r="EO286" s="1"/>
      <c r="EP286" s="1"/>
    </row>
    <row r="287" spans="1:14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  <c r="DE287" s="1"/>
      <c r="DF287" s="1"/>
      <c r="DG287" s="1"/>
      <c r="DH287" s="1"/>
      <c r="DI287" s="1"/>
      <c r="DJ287" s="1"/>
      <c r="DK287" s="1"/>
      <c r="DL287" s="1"/>
      <c r="DM287" s="1"/>
      <c r="DN287" s="1"/>
      <c r="DO287" s="1"/>
      <c r="DP287" s="1"/>
      <c r="DQ287" s="1"/>
      <c r="DR287" s="1"/>
      <c r="DS287" s="1"/>
      <c r="DT287" s="1"/>
      <c r="DU287" s="1"/>
      <c r="DV287" s="1"/>
      <c r="DW287" s="1"/>
      <c r="DX287" s="1"/>
      <c r="DY287" s="1"/>
      <c r="DZ287" s="1"/>
      <c r="EA287" s="1"/>
      <c r="EB287" s="1"/>
      <c r="EC287" s="1"/>
      <c r="ED287" s="1"/>
      <c r="EE287" s="1"/>
      <c r="EF287" s="1"/>
      <c r="EG287" s="1"/>
      <c r="EH287" s="1"/>
      <c r="EI287" s="1"/>
      <c r="EJ287" s="1"/>
      <c r="EK287" s="1"/>
      <c r="EL287" s="1"/>
      <c r="EM287" s="1"/>
      <c r="EN287" s="1"/>
      <c r="EO287" s="1"/>
      <c r="EP287" s="1"/>
    </row>
    <row r="288" spans="1:14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  <c r="DE288" s="1"/>
      <c r="DF288" s="1"/>
      <c r="DG288" s="1"/>
      <c r="DH288" s="1"/>
      <c r="DI288" s="1"/>
      <c r="DJ288" s="1"/>
      <c r="DK288" s="1"/>
      <c r="DL288" s="1"/>
      <c r="DM288" s="1"/>
      <c r="DN288" s="1"/>
      <c r="DO288" s="1"/>
      <c r="DP288" s="1"/>
      <c r="DQ288" s="1"/>
      <c r="DR288" s="1"/>
      <c r="DS288" s="1"/>
      <c r="DT288" s="1"/>
      <c r="DU288" s="1"/>
      <c r="DV288" s="1"/>
      <c r="DW288" s="1"/>
      <c r="DX288" s="1"/>
      <c r="DY288" s="1"/>
      <c r="DZ288" s="1"/>
      <c r="EA288" s="1"/>
      <c r="EB288" s="1"/>
      <c r="EC288" s="1"/>
      <c r="ED288" s="1"/>
      <c r="EE288" s="1"/>
      <c r="EF288" s="1"/>
      <c r="EG288" s="1"/>
      <c r="EH288" s="1"/>
      <c r="EI288" s="1"/>
      <c r="EJ288" s="1"/>
      <c r="EK288" s="1"/>
      <c r="EL288" s="1"/>
      <c r="EM288" s="1"/>
      <c r="EN288" s="1"/>
      <c r="EO288" s="1"/>
      <c r="EP288" s="1"/>
    </row>
    <row r="289" spans="1:14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  <c r="DE289" s="1"/>
      <c r="DF289" s="1"/>
      <c r="DG289" s="1"/>
      <c r="DH289" s="1"/>
      <c r="DI289" s="1"/>
      <c r="DJ289" s="1"/>
      <c r="DK289" s="1"/>
      <c r="DL289" s="1"/>
      <c r="DM289" s="1"/>
      <c r="DN289" s="1"/>
      <c r="DO289" s="1"/>
      <c r="DP289" s="1"/>
      <c r="DQ289" s="1"/>
      <c r="DR289" s="1"/>
      <c r="DS289" s="1"/>
      <c r="DT289" s="1"/>
      <c r="DU289" s="1"/>
      <c r="DV289" s="1"/>
      <c r="DW289" s="1"/>
      <c r="DX289" s="1"/>
      <c r="DY289" s="1"/>
      <c r="DZ289" s="1"/>
      <c r="EA289" s="1"/>
      <c r="EB289" s="1"/>
      <c r="EC289" s="1"/>
      <c r="ED289" s="1"/>
      <c r="EE289" s="1"/>
      <c r="EF289" s="1"/>
      <c r="EG289" s="1"/>
      <c r="EH289" s="1"/>
      <c r="EI289" s="1"/>
      <c r="EJ289" s="1"/>
      <c r="EK289" s="1"/>
      <c r="EL289" s="1"/>
      <c r="EM289" s="1"/>
      <c r="EN289" s="1"/>
      <c r="EO289" s="1"/>
      <c r="EP289" s="1"/>
    </row>
    <row r="290" spans="1:14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  <c r="DE290" s="1"/>
      <c r="DF290" s="1"/>
      <c r="DG290" s="1"/>
      <c r="DH290" s="1"/>
      <c r="DI290" s="1"/>
      <c r="DJ290" s="1"/>
      <c r="DK290" s="1"/>
      <c r="DL290" s="1"/>
      <c r="DM290" s="1"/>
      <c r="DN290" s="1"/>
      <c r="DO290" s="1"/>
      <c r="DP290" s="1"/>
      <c r="DQ290" s="1"/>
      <c r="DR290" s="1"/>
      <c r="DS290" s="1"/>
      <c r="DT290" s="1"/>
      <c r="DU290" s="1"/>
      <c r="DV290" s="1"/>
      <c r="DW290" s="1"/>
      <c r="DX290" s="1"/>
      <c r="DY290" s="1"/>
      <c r="DZ290" s="1"/>
      <c r="EA290" s="1"/>
      <c r="EB290" s="1"/>
      <c r="EC290" s="1"/>
      <c r="ED290" s="1"/>
      <c r="EE290" s="1"/>
      <c r="EF290" s="1"/>
      <c r="EG290" s="1"/>
      <c r="EH290" s="1"/>
      <c r="EI290" s="1"/>
      <c r="EJ290" s="1"/>
      <c r="EK290" s="1"/>
      <c r="EL290" s="1"/>
      <c r="EM290" s="1"/>
      <c r="EN290" s="1"/>
      <c r="EO290" s="1"/>
      <c r="EP290" s="1"/>
    </row>
    <row r="291" spans="1:14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  <c r="DE291" s="1"/>
      <c r="DF291" s="1"/>
      <c r="DG291" s="1"/>
      <c r="DH291" s="1"/>
      <c r="DI291" s="1"/>
      <c r="DJ291" s="1"/>
      <c r="DK291" s="1"/>
      <c r="DL291" s="1"/>
      <c r="DM291" s="1"/>
      <c r="DN291" s="1"/>
      <c r="DO291" s="1"/>
      <c r="DP291" s="1"/>
      <c r="DQ291" s="1"/>
      <c r="DR291" s="1"/>
      <c r="DS291" s="1"/>
      <c r="DT291" s="1"/>
      <c r="DU291" s="1"/>
      <c r="DV291" s="1"/>
      <c r="DW291" s="1"/>
      <c r="DX291" s="1"/>
      <c r="DY291" s="1"/>
      <c r="DZ291" s="1"/>
      <c r="EA291" s="1"/>
      <c r="EB291" s="1"/>
      <c r="EC291" s="1"/>
      <c r="ED291" s="1"/>
      <c r="EE291" s="1"/>
      <c r="EF291" s="1"/>
      <c r="EG291" s="1"/>
      <c r="EH291" s="1"/>
      <c r="EI291" s="1"/>
      <c r="EJ291" s="1"/>
      <c r="EK291" s="1"/>
      <c r="EL291" s="1"/>
      <c r="EM291" s="1"/>
      <c r="EN291" s="1"/>
      <c r="EO291" s="1"/>
      <c r="EP291" s="1"/>
    </row>
    <row r="292" spans="1:14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  <c r="DE292" s="1"/>
      <c r="DF292" s="1"/>
      <c r="DG292" s="1"/>
      <c r="DH292" s="1"/>
      <c r="DI292" s="1"/>
      <c r="DJ292" s="1"/>
      <c r="DK292" s="1"/>
      <c r="DL292" s="1"/>
      <c r="DM292" s="1"/>
      <c r="DN292" s="1"/>
      <c r="DO292" s="1"/>
      <c r="DP292" s="1"/>
      <c r="DQ292" s="1"/>
      <c r="DR292" s="1"/>
      <c r="DS292" s="1"/>
      <c r="DT292" s="1"/>
      <c r="DU292" s="1"/>
      <c r="DV292" s="1"/>
      <c r="DW292" s="1"/>
      <c r="DX292" s="1"/>
      <c r="DY292" s="1"/>
      <c r="DZ292" s="1"/>
      <c r="EA292" s="1"/>
      <c r="EB292" s="1"/>
      <c r="EC292" s="1"/>
      <c r="ED292" s="1"/>
      <c r="EE292" s="1"/>
      <c r="EF292" s="1"/>
      <c r="EG292" s="1"/>
      <c r="EH292" s="1"/>
      <c r="EI292" s="1"/>
      <c r="EJ292" s="1"/>
      <c r="EK292" s="1"/>
      <c r="EL292" s="1"/>
      <c r="EM292" s="1"/>
      <c r="EN292" s="1"/>
      <c r="EO292" s="1"/>
      <c r="EP292" s="1"/>
    </row>
    <row r="293" spans="1:14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  <c r="DE293" s="1"/>
      <c r="DF293" s="1"/>
      <c r="DG293" s="1"/>
      <c r="DH293" s="1"/>
      <c r="DI293" s="1"/>
      <c r="DJ293" s="1"/>
      <c r="DK293" s="1"/>
      <c r="DL293" s="1"/>
      <c r="DM293" s="1"/>
      <c r="DN293" s="1"/>
      <c r="DO293" s="1"/>
      <c r="DP293" s="1"/>
      <c r="DQ293" s="1"/>
      <c r="DR293" s="1"/>
      <c r="DS293" s="1"/>
      <c r="DT293" s="1"/>
      <c r="DU293" s="1"/>
      <c r="DV293" s="1"/>
      <c r="DW293" s="1"/>
      <c r="DX293" s="1"/>
      <c r="DY293" s="1"/>
      <c r="DZ293" s="1"/>
      <c r="EA293" s="1"/>
      <c r="EB293" s="1"/>
      <c r="EC293" s="1"/>
      <c r="ED293" s="1"/>
      <c r="EE293" s="1"/>
      <c r="EF293" s="1"/>
      <c r="EG293" s="1"/>
      <c r="EH293" s="1"/>
      <c r="EI293" s="1"/>
      <c r="EJ293" s="1"/>
      <c r="EK293" s="1"/>
      <c r="EL293" s="1"/>
      <c r="EM293" s="1"/>
      <c r="EN293" s="1"/>
      <c r="EO293" s="1"/>
      <c r="EP293" s="1"/>
    </row>
    <row r="294" spans="1:14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  <c r="DE294" s="1"/>
      <c r="DF294" s="1"/>
      <c r="DG294" s="1"/>
      <c r="DH294" s="1"/>
      <c r="DI294" s="1"/>
      <c r="DJ294" s="1"/>
      <c r="DK294" s="1"/>
      <c r="DL294" s="1"/>
      <c r="DM294" s="1"/>
      <c r="DN294" s="1"/>
      <c r="DO294" s="1"/>
      <c r="DP294" s="1"/>
      <c r="DQ294" s="1"/>
      <c r="DR294" s="1"/>
      <c r="DS294" s="1"/>
      <c r="DT294" s="1"/>
      <c r="DU294" s="1"/>
      <c r="DV294" s="1"/>
      <c r="DW294" s="1"/>
      <c r="DX294" s="1"/>
      <c r="DY294" s="1"/>
      <c r="DZ294" s="1"/>
      <c r="EA294" s="1"/>
      <c r="EB294" s="1"/>
      <c r="EC294" s="1"/>
      <c r="ED294" s="1"/>
      <c r="EE294" s="1"/>
      <c r="EF294" s="1"/>
      <c r="EG294" s="1"/>
      <c r="EH294" s="1"/>
      <c r="EI294" s="1"/>
      <c r="EJ294" s="1"/>
      <c r="EK294" s="1"/>
      <c r="EL294" s="1"/>
      <c r="EM294" s="1"/>
      <c r="EN294" s="1"/>
      <c r="EO294" s="1"/>
      <c r="EP294" s="1"/>
    </row>
    <row r="295" spans="1:14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  <c r="DE295" s="1"/>
      <c r="DF295" s="1"/>
      <c r="DG295" s="1"/>
      <c r="DH295" s="1"/>
      <c r="DI295" s="1"/>
      <c r="DJ295" s="1"/>
      <c r="DK295" s="1"/>
      <c r="DL295" s="1"/>
      <c r="DM295" s="1"/>
      <c r="DN295" s="1"/>
      <c r="DO295" s="1"/>
      <c r="DP295" s="1"/>
      <c r="DQ295" s="1"/>
      <c r="DR295" s="1"/>
      <c r="DS295" s="1"/>
      <c r="DT295" s="1"/>
      <c r="DU295" s="1"/>
      <c r="DV295" s="1"/>
      <c r="DW295" s="1"/>
      <c r="DX295" s="1"/>
      <c r="DY295" s="1"/>
      <c r="DZ295" s="1"/>
      <c r="EA295" s="1"/>
      <c r="EB295" s="1"/>
      <c r="EC295" s="1"/>
      <c r="ED295" s="1"/>
      <c r="EE295" s="1"/>
      <c r="EF295" s="1"/>
      <c r="EG295" s="1"/>
      <c r="EH295" s="1"/>
      <c r="EI295" s="1"/>
      <c r="EJ295" s="1"/>
      <c r="EK295" s="1"/>
      <c r="EL295" s="1"/>
      <c r="EM295" s="1"/>
      <c r="EN295" s="1"/>
      <c r="EO295" s="1"/>
      <c r="EP295" s="1"/>
    </row>
    <row r="296" spans="1:14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  <c r="DE296" s="1"/>
      <c r="DF296" s="1"/>
      <c r="DG296" s="1"/>
      <c r="DH296" s="1"/>
      <c r="DI296" s="1"/>
      <c r="DJ296" s="1"/>
      <c r="DK296" s="1"/>
      <c r="DL296" s="1"/>
      <c r="DM296" s="1"/>
      <c r="DN296" s="1"/>
      <c r="DO296" s="1"/>
      <c r="DP296" s="1"/>
      <c r="DQ296" s="1"/>
      <c r="DR296" s="1"/>
      <c r="DS296" s="1"/>
      <c r="DT296" s="1"/>
      <c r="DU296" s="1"/>
      <c r="DV296" s="1"/>
      <c r="DW296" s="1"/>
      <c r="DX296" s="1"/>
      <c r="DY296" s="1"/>
      <c r="DZ296" s="1"/>
      <c r="EA296" s="1"/>
      <c r="EB296" s="1"/>
      <c r="EC296" s="1"/>
      <c r="ED296" s="1"/>
      <c r="EE296" s="1"/>
      <c r="EF296" s="1"/>
      <c r="EG296" s="1"/>
      <c r="EH296" s="1"/>
      <c r="EI296" s="1"/>
      <c r="EJ296" s="1"/>
      <c r="EK296" s="1"/>
      <c r="EL296" s="1"/>
      <c r="EM296" s="1"/>
      <c r="EN296" s="1"/>
      <c r="EO296" s="1"/>
      <c r="EP296" s="1"/>
    </row>
    <row r="297" spans="1:14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  <c r="DE297" s="1"/>
      <c r="DF297" s="1"/>
      <c r="DG297" s="1"/>
      <c r="DH297" s="1"/>
      <c r="DI297" s="1"/>
      <c r="DJ297" s="1"/>
      <c r="DK297" s="1"/>
      <c r="DL297" s="1"/>
      <c r="DM297" s="1"/>
      <c r="DN297" s="1"/>
      <c r="DO297" s="1"/>
      <c r="DP297" s="1"/>
      <c r="DQ297" s="1"/>
      <c r="DR297" s="1"/>
      <c r="DS297" s="1"/>
      <c r="DT297" s="1"/>
      <c r="DU297" s="1"/>
      <c r="DV297" s="1"/>
      <c r="DW297" s="1"/>
      <c r="DX297" s="1"/>
      <c r="DY297" s="1"/>
      <c r="DZ297" s="1"/>
      <c r="EA297" s="1"/>
      <c r="EB297" s="1"/>
      <c r="EC297" s="1"/>
      <c r="ED297" s="1"/>
      <c r="EE297" s="1"/>
      <c r="EF297" s="1"/>
      <c r="EG297" s="1"/>
      <c r="EH297" s="1"/>
      <c r="EI297" s="1"/>
      <c r="EJ297" s="1"/>
      <c r="EK297" s="1"/>
      <c r="EL297" s="1"/>
      <c r="EM297" s="1"/>
      <c r="EN297" s="1"/>
      <c r="EO297" s="1"/>
      <c r="EP297" s="1"/>
    </row>
    <row r="298" spans="1:14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  <c r="DE298" s="1"/>
      <c r="DF298" s="1"/>
      <c r="DG298" s="1"/>
      <c r="DH298" s="1"/>
      <c r="DI298" s="1"/>
      <c r="DJ298" s="1"/>
      <c r="DK298" s="1"/>
      <c r="DL298" s="1"/>
      <c r="DM298" s="1"/>
      <c r="DN298" s="1"/>
      <c r="DO298" s="1"/>
      <c r="DP298" s="1"/>
      <c r="DQ298" s="1"/>
      <c r="DR298" s="1"/>
      <c r="DS298" s="1"/>
      <c r="DT298" s="1"/>
      <c r="DU298" s="1"/>
      <c r="DV298" s="1"/>
      <c r="DW298" s="1"/>
      <c r="DX298" s="1"/>
      <c r="DY298" s="1"/>
      <c r="DZ298" s="1"/>
      <c r="EA298" s="1"/>
      <c r="EB298" s="1"/>
      <c r="EC298" s="1"/>
      <c r="ED298" s="1"/>
      <c r="EE298" s="1"/>
      <c r="EF298" s="1"/>
      <c r="EG298" s="1"/>
      <c r="EH298" s="1"/>
      <c r="EI298" s="1"/>
      <c r="EJ298" s="1"/>
      <c r="EK298" s="1"/>
      <c r="EL298" s="1"/>
      <c r="EM298" s="1"/>
      <c r="EN298" s="1"/>
      <c r="EO298" s="1"/>
      <c r="EP298" s="1"/>
    </row>
    <row r="299" spans="1:14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  <c r="DE299" s="1"/>
      <c r="DF299" s="1"/>
      <c r="DG299" s="1"/>
      <c r="DH299" s="1"/>
      <c r="DI299" s="1"/>
      <c r="DJ299" s="1"/>
      <c r="DK299" s="1"/>
      <c r="DL299" s="1"/>
      <c r="DM299" s="1"/>
      <c r="DN299" s="1"/>
      <c r="DO299" s="1"/>
      <c r="DP299" s="1"/>
      <c r="DQ299" s="1"/>
      <c r="DR299" s="1"/>
      <c r="DS299" s="1"/>
      <c r="DT299" s="1"/>
      <c r="DU299" s="1"/>
      <c r="DV299" s="1"/>
      <c r="DW299" s="1"/>
      <c r="DX299" s="1"/>
      <c r="DY299" s="1"/>
      <c r="DZ299" s="1"/>
      <c r="EA299" s="1"/>
      <c r="EB299" s="1"/>
      <c r="EC299" s="1"/>
      <c r="ED299" s="1"/>
      <c r="EE299" s="1"/>
      <c r="EF299" s="1"/>
      <c r="EG299" s="1"/>
      <c r="EH299" s="1"/>
      <c r="EI299" s="1"/>
      <c r="EJ299" s="1"/>
      <c r="EK299" s="1"/>
      <c r="EL299" s="1"/>
      <c r="EM299" s="1"/>
      <c r="EN299" s="1"/>
      <c r="EO299" s="1"/>
      <c r="EP299" s="1"/>
    </row>
    <row r="300" spans="1:14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</row>
    <row r="301" spans="1:14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</row>
    <row r="302" spans="1:14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</row>
    <row r="303" spans="1:14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</row>
    <row r="304" spans="1:14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</row>
    <row r="305" spans="1:14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</row>
    <row r="306" spans="1:14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</row>
    <row r="307" spans="1:14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</row>
    <row r="308" spans="1:14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</row>
    <row r="309" spans="1:14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</row>
    <row r="310" spans="1:14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</row>
    <row r="311" spans="1:14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</row>
    <row r="312" spans="1:14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</row>
    <row r="313" spans="1:14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</row>
    <row r="314" spans="1:14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</row>
    <row r="315" spans="1:14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</row>
    <row r="316" spans="1:14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</row>
    <row r="317" spans="1:14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</row>
    <row r="318" spans="1:14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</row>
    <row r="319" spans="1:14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</row>
    <row r="320" spans="1:14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</row>
    <row r="321" spans="1:14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</row>
    <row r="322" spans="1:14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  <c r="DF322" s="1"/>
      <c r="DG322" s="1"/>
      <c r="DH322" s="1"/>
      <c r="DI322" s="1"/>
      <c r="DJ322" s="1"/>
      <c r="DK322" s="1"/>
      <c r="DL322" s="1"/>
      <c r="DM322" s="1"/>
      <c r="DN322" s="1"/>
      <c r="DO322" s="1"/>
      <c r="DP322" s="1"/>
      <c r="DQ322" s="1"/>
      <c r="DR322" s="1"/>
      <c r="DS322" s="1"/>
      <c r="DT322" s="1"/>
      <c r="DU322" s="1"/>
      <c r="DV322" s="1"/>
      <c r="DW322" s="1"/>
      <c r="DX322" s="1"/>
      <c r="DY322" s="1"/>
      <c r="DZ322" s="1"/>
      <c r="EA322" s="1"/>
      <c r="EB322" s="1"/>
      <c r="EC322" s="1"/>
      <c r="ED322" s="1"/>
      <c r="EE322" s="1"/>
      <c r="EF322" s="1"/>
      <c r="EG322" s="1"/>
      <c r="EH322" s="1"/>
      <c r="EI322" s="1"/>
      <c r="EJ322" s="1"/>
      <c r="EK322" s="1"/>
      <c r="EL322" s="1"/>
      <c r="EM322" s="1"/>
      <c r="EN322" s="1"/>
      <c r="EO322" s="1"/>
      <c r="EP322" s="1"/>
    </row>
    <row r="323" spans="1:14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  <c r="DF323" s="1"/>
      <c r="DG323" s="1"/>
      <c r="DH323" s="1"/>
      <c r="DI323" s="1"/>
      <c r="DJ323" s="1"/>
      <c r="DK323" s="1"/>
      <c r="DL323" s="1"/>
      <c r="DM323" s="1"/>
      <c r="DN323" s="1"/>
      <c r="DO323" s="1"/>
      <c r="DP323" s="1"/>
      <c r="DQ323" s="1"/>
      <c r="DR323" s="1"/>
      <c r="DS323" s="1"/>
      <c r="DT323" s="1"/>
      <c r="DU323" s="1"/>
      <c r="DV323" s="1"/>
      <c r="DW323" s="1"/>
      <c r="DX323" s="1"/>
      <c r="DY323" s="1"/>
      <c r="DZ323" s="1"/>
      <c r="EA323" s="1"/>
      <c r="EB323" s="1"/>
      <c r="EC323" s="1"/>
      <c r="ED323" s="1"/>
      <c r="EE323" s="1"/>
      <c r="EF323" s="1"/>
      <c r="EG323" s="1"/>
      <c r="EH323" s="1"/>
      <c r="EI323" s="1"/>
      <c r="EJ323" s="1"/>
      <c r="EK323" s="1"/>
      <c r="EL323" s="1"/>
      <c r="EM323" s="1"/>
      <c r="EN323" s="1"/>
      <c r="EO323" s="1"/>
      <c r="EP323" s="1"/>
    </row>
    <row r="324" spans="1:14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  <c r="DF324" s="1"/>
      <c r="DG324" s="1"/>
      <c r="DH324" s="1"/>
      <c r="DI324" s="1"/>
      <c r="DJ324" s="1"/>
      <c r="DK324" s="1"/>
      <c r="DL324" s="1"/>
      <c r="DM324" s="1"/>
      <c r="DN324" s="1"/>
      <c r="DO324" s="1"/>
      <c r="DP324" s="1"/>
      <c r="DQ324" s="1"/>
      <c r="DR324" s="1"/>
      <c r="DS324" s="1"/>
      <c r="DT324" s="1"/>
      <c r="DU324" s="1"/>
      <c r="DV324" s="1"/>
      <c r="DW324" s="1"/>
      <c r="DX324" s="1"/>
      <c r="DY324" s="1"/>
      <c r="DZ324" s="1"/>
      <c r="EA324" s="1"/>
      <c r="EB324" s="1"/>
      <c r="EC324" s="1"/>
      <c r="ED324" s="1"/>
      <c r="EE324" s="1"/>
      <c r="EF324" s="1"/>
      <c r="EG324" s="1"/>
      <c r="EH324" s="1"/>
      <c r="EI324" s="1"/>
      <c r="EJ324" s="1"/>
      <c r="EK324" s="1"/>
      <c r="EL324" s="1"/>
      <c r="EM324" s="1"/>
      <c r="EN324" s="1"/>
      <c r="EO324" s="1"/>
      <c r="EP324" s="1"/>
    </row>
    <row r="325" spans="1:14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  <c r="DE325" s="1"/>
      <c r="DF325" s="1"/>
      <c r="DG325" s="1"/>
      <c r="DH325" s="1"/>
      <c r="DI325" s="1"/>
      <c r="DJ325" s="1"/>
      <c r="DK325" s="1"/>
      <c r="DL325" s="1"/>
      <c r="DM325" s="1"/>
      <c r="DN325" s="1"/>
      <c r="DO325" s="1"/>
      <c r="DP325" s="1"/>
      <c r="DQ325" s="1"/>
      <c r="DR325" s="1"/>
      <c r="DS325" s="1"/>
      <c r="DT325" s="1"/>
      <c r="DU325" s="1"/>
      <c r="DV325" s="1"/>
      <c r="DW325" s="1"/>
      <c r="DX325" s="1"/>
      <c r="DY325" s="1"/>
      <c r="DZ325" s="1"/>
      <c r="EA325" s="1"/>
      <c r="EB325" s="1"/>
      <c r="EC325" s="1"/>
      <c r="ED325" s="1"/>
      <c r="EE325" s="1"/>
      <c r="EF325" s="1"/>
      <c r="EG325" s="1"/>
      <c r="EH325" s="1"/>
      <c r="EI325" s="1"/>
      <c r="EJ325" s="1"/>
      <c r="EK325" s="1"/>
      <c r="EL325" s="1"/>
      <c r="EM325" s="1"/>
      <c r="EN325" s="1"/>
      <c r="EO325" s="1"/>
      <c r="EP325" s="1"/>
    </row>
    <row r="326" spans="1:14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  <c r="DE326" s="1"/>
      <c r="DF326" s="1"/>
      <c r="DG326" s="1"/>
      <c r="DH326" s="1"/>
      <c r="DI326" s="1"/>
      <c r="DJ326" s="1"/>
      <c r="DK326" s="1"/>
      <c r="DL326" s="1"/>
      <c r="DM326" s="1"/>
      <c r="DN326" s="1"/>
      <c r="DO326" s="1"/>
      <c r="DP326" s="1"/>
      <c r="DQ326" s="1"/>
      <c r="DR326" s="1"/>
      <c r="DS326" s="1"/>
      <c r="DT326" s="1"/>
      <c r="DU326" s="1"/>
      <c r="DV326" s="1"/>
      <c r="DW326" s="1"/>
      <c r="DX326" s="1"/>
      <c r="DY326" s="1"/>
      <c r="DZ326" s="1"/>
      <c r="EA326" s="1"/>
      <c r="EB326" s="1"/>
      <c r="EC326" s="1"/>
      <c r="ED326" s="1"/>
      <c r="EE326" s="1"/>
      <c r="EF326" s="1"/>
      <c r="EG326" s="1"/>
      <c r="EH326" s="1"/>
      <c r="EI326" s="1"/>
      <c r="EJ326" s="1"/>
      <c r="EK326" s="1"/>
      <c r="EL326" s="1"/>
      <c r="EM326" s="1"/>
      <c r="EN326" s="1"/>
      <c r="EO326" s="1"/>
      <c r="EP326" s="1"/>
    </row>
    <row r="327" spans="1:14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  <c r="DE327" s="1"/>
      <c r="DF327" s="1"/>
      <c r="DG327" s="1"/>
      <c r="DH327" s="1"/>
      <c r="DI327" s="1"/>
      <c r="DJ327" s="1"/>
      <c r="DK327" s="1"/>
      <c r="DL327" s="1"/>
      <c r="DM327" s="1"/>
      <c r="DN327" s="1"/>
      <c r="DO327" s="1"/>
      <c r="DP327" s="1"/>
      <c r="DQ327" s="1"/>
      <c r="DR327" s="1"/>
      <c r="DS327" s="1"/>
      <c r="DT327" s="1"/>
      <c r="DU327" s="1"/>
      <c r="DV327" s="1"/>
      <c r="DW327" s="1"/>
      <c r="DX327" s="1"/>
      <c r="DY327" s="1"/>
      <c r="DZ327" s="1"/>
      <c r="EA327" s="1"/>
      <c r="EB327" s="1"/>
      <c r="EC327" s="1"/>
      <c r="ED327" s="1"/>
      <c r="EE327" s="1"/>
      <c r="EF327" s="1"/>
      <c r="EG327" s="1"/>
      <c r="EH327" s="1"/>
      <c r="EI327" s="1"/>
      <c r="EJ327" s="1"/>
      <c r="EK327" s="1"/>
      <c r="EL327" s="1"/>
      <c r="EM327" s="1"/>
      <c r="EN327" s="1"/>
      <c r="EO327" s="1"/>
      <c r="EP327" s="1"/>
    </row>
    <row r="328" spans="1:14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  <c r="DE328" s="1"/>
      <c r="DF328" s="1"/>
      <c r="DG328" s="1"/>
      <c r="DH328" s="1"/>
      <c r="DI328" s="1"/>
      <c r="DJ328" s="1"/>
      <c r="DK328" s="1"/>
      <c r="DL328" s="1"/>
      <c r="DM328" s="1"/>
      <c r="DN328" s="1"/>
      <c r="DO328" s="1"/>
      <c r="DP328" s="1"/>
      <c r="DQ328" s="1"/>
      <c r="DR328" s="1"/>
      <c r="DS328" s="1"/>
      <c r="DT328" s="1"/>
      <c r="DU328" s="1"/>
      <c r="DV328" s="1"/>
      <c r="DW328" s="1"/>
      <c r="DX328" s="1"/>
      <c r="DY328" s="1"/>
      <c r="DZ328" s="1"/>
      <c r="EA328" s="1"/>
      <c r="EB328" s="1"/>
      <c r="EC328" s="1"/>
      <c r="ED328" s="1"/>
      <c r="EE328" s="1"/>
      <c r="EF328" s="1"/>
      <c r="EG328" s="1"/>
      <c r="EH328" s="1"/>
      <c r="EI328" s="1"/>
      <c r="EJ328" s="1"/>
      <c r="EK328" s="1"/>
      <c r="EL328" s="1"/>
      <c r="EM328" s="1"/>
      <c r="EN328" s="1"/>
      <c r="EO328" s="1"/>
      <c r="EP328" s="1"/>
    </row>
    <row r="329" spans="1:14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  <c r="DE329" s="1"/>
      <c r="DF329" s="1"/>
      <c r="DG329" s="1"/>
      <c r="DH329" s="1"/>
      <c r="DI329" s="1"/>
      <c r="DJ329" s="1"/>
      <c r="DK329" s="1"/>
      <c r="DL329" s="1"/>
      <c r="DM329" s="1"/>
      <c r="DN329" s="1"/>
      <c r="DO329" s="1"/>
      <c r="DP329" s="1"/>
      <c r="DQ329" s="1"/>
      <c r="DR329" s="1"/>
      <c r="DS329" s="1"/>
      <c r="DT329" s="1"/>
      <c r="DU329" s="1"/>
      <c r="DV329" s="1"/>
      <c r="DW329" s="1"/>
      <c r="DX329" s="1"/>
      <c r="DY329" s="1"/>
      <c r="DZ329" s="1"/>
      <c r="EA329" s="1"/>
      <c r="EB329" s="1"/>
      <c r="EC329" s="1"/>
      <c r="ED329" s="1"/>
      <c r="EE329" s="1"/>
      <c r="EF329" s="1"/>
      <c r="EG329" s="1"/>
      <c r="EH329" s="1"/>
      <c r="EI329" s="1"/>
      <c r="EJ329" s="1"/>
      <c r="EK329" s="1"/>
      <c r="EL329" s="1"/>
      <c r="EM329" s="1"/>
      <c r="EN329" s="1"/>
      <c r="EO329" s="1"/>
      <c r="EP329" s="1"/>
    </row>
    <row r="330" spans="1:14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  <c r="DE330" s="1"/>
      <c r="DF330" s="1"/>
      <c r="DG330" s="1"/>
      <c r="DH330" s="1"/>
      <c r="DI330" s="1"/>
      <c r="DJ330" s="1"/>
      <c r="DK330" s="1"/>
      <c r="DL330" s="1"/>
      <c r="DM330" s="1"/>
      <c r="DN330" s="1"/>
      <c r="DO330" s="1"/>
      <c r="DP330" s="1"/>
      <c r="DQ330" s="1"/>
      <c r="DR330" s="1"/>
      <c r="DS330" s="1"/>
      <c r="DT330" s="1"/>
      <c r="DU330" s="1"/>
      <c r="DV330" s="1"/>
      <c r="DW330" s="1"/>
      <c r="DX330" s="1"/>
      <c r="DY330" s="1"/>
      <c r="DZ330" s="1"/>
      <c r="EA330" s="1"/>
      <c r="EB330" s="1"/>
      <c r="EC330" s="1"/>
      <c r="ED330" s="1"/>
      <c r="EE330" s="1"/>
      <c r="EF330" s="1"/>
      <c r="EG330" s="1"/>
      <c r="EH330" s="1"/>
      <c r="EI330" s="1"/>
      <c r="EJ330" s="1"/>
      <c r="EK330" s="1"/>
      <c r="EL330" s="1"/>
      <c r="EM330" s="1"/>
      <c r="EN330" s="1"/>
      <c r="EO330" s="1"/>
      <c r="EP330" s="1"/>
    </row>
    <row r="331" spans="1:14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  <c r="DE331" s="1"/>
      <c r="DF331" s="1"/>
      <c r="DG331" s="1"/>
      <c r="DH331" s="1"/>
      <c r="DI331" s="1"/>
      <c r="DJ331" s="1"/>
      <c r="DK331" s="1"/>
      <c r="DL331" s="1"/>
      <c r="DM331" s="1"/>
      <c r="DN331" s="1"/>
      <c r="DO331" s="1"/>
      <c r="DP331" s="1"/>
      <c r="DQ331" s="1"/>
      <c r="DR331" s="1"/>
      <c r="DS331" s="1"/>
      <c r="DT331" s="1"/>
      <c r="DU331" s="1"/>
      <c r="DV331" s="1"/>
      <c r="DW331" s="1"/>
      <c r="DX331" s="1"/>
      <c r="DY331" s="1"/>
      <c r="DZ331" s="1"/>
      <c r="EA331" s="1"/>
      <c r="EB331" s="1"/>
      <c r="EC331" s="1"/>
      <c r="ED331" s="1"/>
      <c r="EE331" s="1"/>
      <c r="EF331" s="1"/>
      <c r="EG331" s="1"/>
      <c r="EH331" s="1"/>
      <c r="EI331" s="1"/>
      <c r="EJ331" s="1"/>
      <c r="EK331" s="1"/>
      <c r="EL331" s="1"/>
      <c r="EM331" s="1"/>
      <c r="EN331" s="1"/>
      <c r="EO331" s="1"/>
      <c r="EP331" s="1"/>
    </row>
    <row r="332" spans="1:14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  <c r="DE332" s="1"/>
      <c r="DF332" s="1"/>
      <c r="DG332" s="1"/>
      <c r="DH332" s="1"/>
      <c r="DI332" s="1"/>
      <c r="DJ332" s="1"/>
      <c r="DK332" s="1"/>
      <c r="DL332" s="1"/>
      <c r="DM332" s="1"/>
      <c r="DN332" s="1"/>
      <c r="DO332" s="1"/>
      <c r="DP332" s="1"/>
      <c r="DQ332" s="1"/>
      <c r="DR332" s="1"/>
      <c r="DS332" s="1"/>
      <c r="DT332" s="1"/>
      <c r="DU332" s="1"/>
      <c r="DV332" s="1"/>
      <c r="DW332" s="1"/>
      <c r="DX332" s="1"/>
      <c r="DY332" s="1"/>
      <c r="DZ332" s="1"/>
      <c r="EA332" s="1"/>
      <c r="EB332" s="1"/>
      <c r="EC332" s="1"/>
      <c r="ED332" s="1"/>
      <c r="EE332" s="1"/>
      <c r="EF332" s="1"/>
      <c r="EG332" s="1"/>
      <c r="EH332" s="1"/>
      <c r="EI332" s="1"/>
      <c r="EJ332" s="1"/>
      <c r="EK332" s="1"/>
      <c r="EL332" s="1"/>
      <c r="EM332" s="1"/>
      <c r="EN332" s="1"/>
      <c r="EO332" s="1"/>
      <c r="EP332" s="1"/>
    </row>
    <row r="333" spans="1:14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  <c r="DE333" s="1"/>
      <c r="DF333" s="1"/>
      <c r="DG333" s="1"/>
      <c r="DH333" s="1"/>
      <c r="DI333" s="1"/>
      <c r="DJ333" s="1"/>
      <c r="DK333" s="1"/>
      <c r="DL333" s="1"/>
      <c r="DM333" s="1"/>
      <c r="DN333" s="1"/>
      <c r="DO333" s="1"/>
      <c r="DP333" s="1"/>
      <c r="DQ333" s="1"/>
      <c r="DR333" s="1"/>
      <c r="DS333" s="1"/>
      <c r="DT333" s="1"/>
      <c r="DU333" s="1"/>
      <c r="DV333" s="1"/>
      <c r="DW333" s="1"/>
      <c r="DX333" s="1"/>
      <c r="DY333" s="1"/>
      <c r="DZ333" s="1"/>
      <c r="EA333" s="1"/>
      <c r="EB333" s="1"/>
      <c r="EC333" s="1"/>
      <c r="ED333" s="1"/>
      <c r="EE333" s="1"/>
      <c r="EF333" s="1"/>
      <c r="EG333" s="1"/>
      <c r="EH333" s="1"/>
      <c r="EI333" s="1"/>
      <c r="EJ333" s="1"/>
      <c r="EK333" s="1"/>
      <c r="EL333" s="1"/>
      <c r="EM333" s="1"/>
      <c r="EN333" s="1"/>
      <c r="EO333" s="1"/>
      <c r="EP333" s="1"/>
    </row>
    <row r="334" spans="1:14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  <c r="DE334" s="1"/>
      <c r="DF334" s="1"/>
      <c r="DG334" s="1"/>
      <c r="DH334" s="1"/>
      <c r="DI334" s="1"/>
      <c r="DJ334" s="1"/>
      <c r="DK334" s="1"/>
      <c r="DL334" s="1"/>
      <c r="DM334" s="1"/>
      <c r="DN334" s="1"/>
      <c r="DO334" s="1"/>
      <c r="DP334" s="1"/>
      <c r="DQ334" s="1"/>
      <c r="DR334" s="1"/>
      <c r="DS334" s="1"/>
      <c r="DT334" s="1"/>
      <c r="DU334" s="1"/>
      <c r="DV334" s="1"/>
      <c r="DW334" s="1"/>
      <c r="DX334" s="1"/>
      <c r="DY334" s="1"/>
      <c r="DZ334" s="1"/>
      <c r="EA334" s="1"/>
      <c r="EB334" s="1"/>
      <c r="EC334" s="1"/>
      <c r="ED334" s="1"/>
      <c r="EE334" s="1"/>
      <c r="EF334" s="1"/>
      <c r="EG334" s="1"/>
      <c r="EH334" s="1"/>
      <c r="EI334" s="1"/>
      <c r="EJ334" s="1"/>
      <c r="EK334" s="1"/>
      <c r="EL334" s="1"/>
      <c r="EM334" s="1"/>
      <c r="EN334" s="1"/>
      <c r="EO334" s="1"/>
      <c r="EP334" s="1"/>
    </row>
    <row r="335" spans="1:14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  <c r="DE335" s="1"/>
      <c r="DF335" s="1"/>
      <c r="DG335" s="1"/>
      <c r="DH335" s="1"/>
      <c r="DI335" s="1"/>
      <c r="DJ335" s="1"/>
      <c r="DK335" s="1"/>
      <c r="DL335" s="1"/>
      <c r="DM335" s="1"/>
      <c r="DN335" s="1"/>
      <c r="DO335" s="1"/>
      <c r="DP335" s="1"/>
      <c r="DQ335" s="1"/>
      <c r="DR335" s="1"/>
      <c r="DS335" s="1"/>
      <c r="DT335" s="1"/>
      <c r="DU335" s="1"/>
      <c r="DV335" s="1"/>
      <c r="DW335" s="1"/>
      <c r="DX335" s="1"/>
      <c r="DY335" s="1"/>
      <c r="DZ335" s="1"/>
      <c r="EA335" s="1"/>
      <c r="EB335" s="1"/>
      <c r="EC335" s="1"/>
      <c r="ED335" s="1"/>
      <c r="EE335" s="1"/>
      <c r="EF335" s="1"/>
      <c r="EG335" s="1"/>
      <c r="EH335" s="1"/>
      <c r="EI335" s="1"/>
      <c r="EJ335" s="1"/>
      <c r="EK335" s="1"/>
      <c r="EL335" s="1"/>
      <c r="EM335" s="1"/>
      <c r="EN335" s="1"/>
      <c r="EO335" s="1"/>
      <c r="EP335" s="1"/>
    </row>
    <row r="336" spans="1:14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  <c r="DE336" s="1"/>
      <c r="DF336" s="1"/>
      <c r="DG336" s="1"/>
      <c r="DH336" s="1"/>
      <c r="DI336" s="1"/>
      <c r="DJ336" s="1"/>
      <c r="DK336" s="1"/>
      <c r="DL336" s="1"/>
      <c r="DM336" s="1"/>
      <c r="DN336" s="1"/>
      <c r="DO336" s="1"/>
      <c r="DP336" s="1"/>
      <c r="DQ336" s="1"/>
      <c r="DR336" s="1"/>
      <c r="DS336" s="1"/>
      <c r="DT336" s="1"/>
      <c r="DU336" s="1"/>
      <c r="DV336" s="1"/>
      <c r="DW336" s="1"/>
      <c r="DX336" s="1"/>
      <c r="DY336" s="1"/>
      <c r="DZ336" s="1"/>
      <c r="EA336" s="1"/>
      <c r="EB336" s="1"/>
      <c r="EC336" s="1"/>
      <c r="ED336" s="1"/>
      <c r="EE336" s="1"/>
      <c r="EF336" s="1"/>
      <c r="EG336" s="1"/>
      <c r="EH336" s="1"/>
      <c r="EI336" s="1"/>
      <c r="EJ336" s="1"/>
      <c r="EK336" s="1"/>
      <c r="EL336" s="1"/>
      <c r="EM336" s="1"/>
      <c r="EN336" s="1"/>
      <c r="EO336" s="1"/>
      <c r="EP336" s="1"/>
    </row>
    <row r="337" spans="1:14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  <c r="DE337" s="1"/>
      <c r="DF337" s="1"/>
      <c r="DG337" s="1"/>
      <c r="DH337" s="1"/>
      <c r="DI337" s="1"/>
      <c r="DJ337" s="1"/>
      <c r="DK337" s="1"/>
      <c r="DL337" s="1"/>
      <c r="DM337" s="1"/>
      <c r="DN337" s="1"/>
      <c r="DO337" s="1"/>
      <c r="DP337" s="1"/>
      <c r="DQ337" s="1"/>
      <c r="DR337" s="1"/>
      <c r="DS337" s="1"/>
      <c r="DT337" s="1"/>
      <c r="DU337" s="1"/>
      <c r="DV337" s="1"/>
      <c r="DW337" s="1"/>
      <c r="DX337" s="1"/>
      <c r="DY337" s="1"/>
      <c r="DZ337" s="1"/>
      <c r="EA337" s="1"/>
      <c r="EB337" s="1"/>
      <c r="EC337" s="1"/>
      <c r="ED337" s="1"/>
      <c r="EE337" s="1"/>
      <c r="EF337" s="1"/>
      <c r="EG337" s="1"/>
      <c r="EH337" s="1"/>
      <c r="EI337" s="1"/>
      <c r="EJ337" s="1"/>
      <c r="EK337" s="1"/>
      <c r="EL337" s="1"/>
      <c r="EM337" s="1"/>
      <c r="EN337" s="1"/>
      <c r="EO337" s="1"/>
      <c r="EP337" s="1"/>
    </row>
    <row r="338" spans="1:14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  <c r="DE338" s="1"/>
      <c r="DF338" s="1"/>
      <c r="DG338" s="1"/>
      <c r="DH338" s="1"/>
      <c r="DI338" s="1"/>
      <c r="DJ338" s="1"/>
      <c r="DK338" s="1"/>
      <c r="DL338" s="1"/>
      <c r="DM338" s="1"/>
      <c r="DN338" s="1"/>
      <c r="DO338" s="1"/>
      <c r="DP338" s="1"/>
      <c r="DQ338" s="1"/>
      <c r="DR338" s="1"/>
      <c r="DS338" s="1"/>
      <c r="DT338" s="1"/>
      <c r="DU338" s="1"/>
      <c r="DV338" s="1"/>
      <c r="DW338" s="1"/>
      <c r="DX338" s="1"/>
      <c r="DY338" s="1"/>
      <c r="DZ338" s="1"/>
      <c r="EA338" s="1"/>
      <c r="EB338" s="1"/>
      <c r="EC338" s="1"/>
      <c r="ED338" s="1"/>
      <c r="EE338" s="1"/>
      <c r="EF338" s="1"/>
      <c r="EG338" s="1"/>
      <c r="EH338" s="1"/>
      <c r="EI338" s="1"/>
      <c r="EJ338" s="1"/>
      <c r="EK338" s="1"/>
      <c r="EL338" s="1"/>
      <c r="EM338" s="1"/>
      <c r="EN338" s="1"/>
      <c r="EO338" s="1"/>
      <c r="EP338" s="1"/>
    </row>
    <row r="339" spans="1:14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  <c r="DE339" s="1"/>
      <c r="DF339" s="1"/>
      <c r="DG339" s="1"/>
      <c r="DH339" s="1"/>
      <c r="DI339" s="1"/>
      <c r="DJ339" s="1"/>
      <c r="DK339" s="1"/>
      <c r="DL339" s="1"/>
      <c r="DM339" s="1"/>
      <c r="DN339" s="1"/>
      <c r="DO339" s="1"/>
      <c r="DP339" s="1"/>
      <c r="DQ339" s="1"/>
      <c r="DR339" s="1"/>
      <c r="DS339" s="1"/>
      <c r="DT339" s="1"/>
      <c r="DU339" s="1"/>
      <c r="DV339" s="1"/>
      <c r="DW339" s="1"/>
      <c r="DX339" s="1"/>
      <c r="DY339" s="1"/>
      <c r="DZ339" s="1"/>
      <c r="EA339" s="1"/>
      <c r="EB339" s="1"/>
      <c r="EC339" s="1"/>
      <c r="ED339" s="1"/>
      <c r="EE339" s="1"/>
      <c r="EF339" s="1"/>
      <c r="EG339" s="1"/>
      <c r="EH339" s="1"/>
      <c r="EI339" s="1"/>
      <c r="EJ339" s="1"/>
      <c r="EK339" s="1"/>
      <c r="EL339" s="1"/>
      <c r="EM339" s="1"/>
      <c r="EN339" s="1"/>
      <c r="EO339" s="1"/>
      <c r="EP339" s="1"/>
    </row>
    <row r="340" spans="1:14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"/>
      <c r="DP340" s="1"/>
      <c r="DQ340" s="1"/>
      <c r="DR340" s="1"/>
      <c r="DS340" s="1"/>
      <c r="DT340" s="1"/>
      <c r="DU340" s="1"/>
      <c r="DV340" s="1"/>
      <c r="DW340" s="1"/>
      <c r="DX340" s="1"/>
      <c r="DY340" s="1"/>
      <c r="DZ340" s="1"/>
      <c r="EA340" s="1"/>
      <c r="EB340" s="1"/>
      <c r="EC340" s="1"/>
      <c r="ED340" s="1"/>
      <c r="EE340" s="1"/>
      <c r="EF340" s="1"/>
      <c r="EG340" s="1"/>
      <c r="EH340" s="1"/>
      <c r="EI340" s="1"/>
      <c r="EJ340" s="1"/>
      <c r="EK340" s="1"/>
      <c r="EL340" s="1"/>
      <c r="EM340" s="1"/>
      <c r="EN340" s="1"/>
      <c r="EO340" s="1"/>
      <c r="EP340" s="1"/>
    </row>
    <row r="341" spans="1:14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  <c r="DE341" s="1"/>
      <c r="DF341" s="1"/>
      <c r="DG341" s="1"/>
      <c r="DH341" s="1"/>
      <c r="DI341" s="1"/>
      <c r="DJ341" s="1"/>
      <c r="DK341" s="1"/>
      <c r="DL341" s="1"/>
      <c r="DM341" s="1"/>
      <c r="DN341" s="1"/>
      <c r="DO341" s="1"/>
      <c r="DP341" s="1"/>
      <c r="DQ341" s="1"/>
      <c r="DR341" s="1"/>
      <c r="DS341" s="1"/>
      <c r="DT341" s="1"/>
      <c r="DU341" s="1"/>
      <c r="DV341" s="1"/>
      <c r="DW341" s="1"/>
      <c r="DX341" s="1"/>
      <c r="DY341" s="1"/>
      <c r="DZ341" s="1"/>
      <c r="EA341" s="1"/>
      <c r="EB341" s="1"/>
      <c r="EC341" s="1"/>
      <c r="ED341" s="1"/>
      <c r="EE341" s="1"/>
      <c r="EF341" s="1"/>
      <c r="EG341" s="1"/>
      <c r="EH341" s="1"/>
      <c r="EI341" s="1"/>
      <c r="EJ341" s="1"/>
      <c r="EK341" s="1"/>
      <c r="EL341" s="1"/>
      <c r="EM341" s="1"/>
      <c r="EN341" s="1"/>
      <c r="EO341" s="1"/>
      <c r="EP341" s="1"/>
    </row>
    <row r="342" spans="1:14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  <c r="DE342" s="1"/>
      <c r="DF342" s="1"/>
      <c r="DG342" s="1"/>
      <c r="DH342" s="1"/>
      <c r="DI342" s="1"/>
      <c r="DJ342" s="1"/>
      <c r="DK342" s="1"/>
      <c r="DL342" s="1"/>
      <c r="DM342" s="1"/>
      <c r="DN342" s="1"/>
      <c r="DO342" s="1"/>
      <c r="DP342" s="1"/>
      <c r="DQ342" s="1"/>
      <c r="DR342" s="1"/>
      <c r="DS342" s="1"/>
      <c r="DT342" s="1"/>
      <c r="DU342" s="1"/>
      <c r="DV342" s="1"/>
      <c r="DW342" s="1"/>
      <c r="DX342" s="1"/>
      <c r="DY342" s="1"/>
      <c r="DZ342" s="1"/>
      <c r="EA342" s="1"/>
      <c r="EB342" s="1"/>
      <c r="EC342" s="1"/>
      <c r="ED342" s="1"/>
      <c r="EE342" s="1"/>
      <c r="EF342" s="1"/>
      <c r="EG342" s="1"/>
      <c r="EH342" s="1"/>
      <c r="EI342" s="1"/>
      <c r="EJ342" s="1"/>
      <c r="EK342" s="1"/>
      <c r="EL342" s="1"/>
      <c r="EM342" s="1"/>
      <c r="EN342" s="1"/>
      <c r="EO342" s="1"/>
      <c r="EP342" s="1"/>
    </row>
    <row r="343" spans="1:14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  <c r="DE343" s="1"/>
      <c r="DF343" s="1"/>
      <c r="DG343" s="1"/>
      <c r="DH343" s="1"/>
      <c r="DI343" s="1"/>
      <c r="DJ343" s="1"/>
      <c r="DK343" s="1"/>
      <c r="DL343" s="1"/>
      <c r="DM343" s="1"/>
      <c r="DN343" s="1"/>
      <c r="DO343" s="1"/>
      <c r="DP343" s="1"/>
      <c r="DQ343" s="1"/>
      <c r="DR343" s="1"/>
      <c r="DS343" s="1"/>
      <c r="DT343" s="1"/>
      <c r="DU343" s="1"/>
      <c r="DV343" s="1"/>
      <c r="DW343" s="1"/>
      <c r="DX343" s="1"/>
      <c r="DY343" s="1"/>
      <c r="DZ343" s="1"/>
      <c r="EA343" s="1"/>
      <c r="EB343" s="1"/>
      <c r="EC343" s="1"/>
      <c r="ED343" s="1"/>
      <c r="EE343" s="1"/>
      <c r="EF343" s="1"/>
      <c r="EG343" s="1"/>
      <c r="EH343" s="1"/>
      <c r="EI343" s="1"/>
      <c r="EJ343" s="1"/>
      <c r="EK343" s="1"/>
      <c r="EL343" s="1"/>
      <c r="EM343" s="1"/>
      <c r="EN343" s="1"/>
      <c r="EO343" s="1"/>
      <c r="EP343" s="1"/>
    </row>
    <row r="344" spans="1:14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  <c r="DE344" s="1"/>
      <c r="DF344" s="1"/>
      <c r="DG344" s="1"/>
      <c r="DH344" s="1"/>
      <c r="DI344" s="1"/>
      <c r="DJ344" s="1"/>
      <c r="DK344" s="1"/>
      <c r="DL344" s="1"/>
      <c r="DM344" s="1"/>
      <c r="DN344" s="1"/>
      <c r="DO344" s="1"/>
      <c r="DP344" s="1"/>
      <c r="DQ344" s="1"/>
      <c r="DR344" s="1"/>
      <c r="DS344" s="1"/>
      <c r="DT344" s="1"/>
      <c r="DU344" s="1"/>
      <c r="DV344" s="1"/>
      <c r="DW344" s="1"/>
      <c r="DX344" s="1"/>
      <c r="DY344" s="1"/>
      <c r="DZ344" s="1"/>
      <c r="EA344" s="1"/>
      <c r="EB344" s="1"/>
      <c r="EC344" s="1"/>
      <c r="ED344" s="1"/>
      <c r="EE344" s="1"/>
      <c r="EF344" s="1"/>
      <c r="EG344" s="1"/>
      <c r="EH344" s="1"/>
      <c r="EI344" s="1"/>
      <c r="EJ344" s="1"/>
      <c r="EK344" s="1"/>
      <c r="EL344" s="1"/>
      <c r="EM344" s="1"/>
      <c r="EN344" s="1"/>
      <c r="EO344" s="1"/>
      <c r="EP344" s="1"/>
    </row>
    <row r="345" spans="1:14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  <c r="DE345" s="1"/>
      <c r="DF345" s="1"/>
      <c r="DG345" s="1"/>
      <c r="DH345" s="1"/>
      <c r="DI345" s="1"/>
      <c r="DJ345" s="1"/>
      <c r="DK345" s="1"/>
      <c r="DL345" s="1"/>
      <c r="DM345" s="1"/>
      <c r="DN345" s="1"/>
      <c r="DO345" s="1"/>
      <c r="DP345" s="1"/>
      <c r="DQ345" s="1"/>
      <c r="DR345" s="1"/>
      <c r="DS345" s="1"/>
      <c r="DT345" s="1"/>
      <c r="DU345" s="1"/>
      <c r="DV345" s="1"/>
      <c r="DW345" s="1"/>
      <c r="DX345" s="1"/>
      <c r="DY345" s="1"/>
      <c r="DZ345" s="1"/>
      <c r="EA345" s="1"/>
      <c r="EB345" s="1"/>
      <c r="EC345" s="1"/>
      <c r="ED345" s="1"/>
      <c r="EE345" s="1"/>
      <c r="EF345" s="1"/>
      <c r="EG345" s="1"/>
      <c r="EH345" s="1"/>
      <c r="EI345" s="1"/>
      <c r="EJ345" s="1"/>
      <c r="EK345" s="1"/>
      <c r="EL345" s="1"/>
      <c r="EM345" s="1"/>
      <c r="EN345" s="1"/>
      <c r="EO345" s="1"/>
      <c r="EP345" s="1"/>
    </row>
    <row r="346" spans="1:1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  <c r="DE346" s="1"/>
      <c r="DF346" s="1"/>
      <c r="DG346" s="1"/>
      <c r="DH346" s="1"/>
      <c r="DI346" s="1"/>
      <c r="DJ346" s="1"/>
      <c r="DK346" s="1"/>
      <c r="DL346" s="1"/>
      <c r="DM346" s="1"/>
      <c r="DN346" s="1"/>
      <c r="DO346" s="1"/>
      <c r="DP346" s="1"/>
      <c r="DQ346" s="1"/>
      <c r="DR346" s="1"/>
      <c r="DS346" s="1"/>
      <c r="DT346" s="1"/>
      <c r="DU346" s="1"/>
      <c r="DV346" s="1"/>
      <c r="DW346" s="1"/>
      <c r="DX346" s="1"/>
      <c r="DY346" s="1"/>
      <c r="DZ346" s="1"/>
      <c r="EA346" s="1"/>
      <c r="EB346" s="1"/>
      <c r="EC346" s="1"/>
      <c r="ED346" s="1"/>
      <c r="EE346" s="1"/>
      <c r="EF346" s="1"/>
      <c r="EG346" s="1"/>
      <c r="EH346" s="1"/>
      <c r="EI346" s="1"/>
      <c r="EJ346" s="1"/>
      <c r="EK346" s="1"/>
      <c r="EL346" s="1"/>
      <c r="EM346" s="1"/>
      <c r="EN346" s="1"/>
      <c r="EO346" s="1"/>
      <c r="EP346" s="1"/>
    </row>
    <row r="347" spans="1:14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  <c r="DE347" s="1"/>
      <c r="DF347" s="1"/>
      <c r="DG347" s="1"/>
      <c r="DH347" s="1"/>
      <c r="DI347" s="1"/>
      <c r="DJ347" s="1"/>
      <c r="DK347" s="1"/>
      <c r="DL347" s="1"/>
      <c r="DM347" s="1"/>
      <c r="DN347" s="1"/>
      <c r="DO347" s="1"/>
      <c r="DP347" s="1"/>
      <c r="DQ347" s="1"/>
      <c r="DR347" s="1"/>
      <c r="DS347" s="1"/>
      <c r="DT347" s="1"/>
      <c r="DU347" s="1"/>
      <c r="DV347" s="1"/>
      <c r="DW347" s="1"/>
      <c r="DX347" s="1"/>
      <c r="DY347" s="1"/>
      <c r="DZ347" s="1"/>
      <c r="EA347" s="1"/>
      <c r="EB347" s="1"/>
      <c r="EC347" s="1"/>
      <c r="ED347" s="1"/>
      <c r="EE347" s="1"/>
      <c r="EF347" s="1"/>
      <c r="EG347" s="1"/>
      <c r="EH347" s="1"/>
      <c r="EI347" s="1"/>
      <c r="EJ347" s="1"/>
      <c r="EK347" s="1"/>
      <c r="EL347" s="1"/>
      <c r="EM347" s="1"/>
      <c r="EN347" s="1"/>
      <c r="EO347" s="1"/>
      <c r="EP347" s="1"/>
    </row>
    <row r="348" spans="1:14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  <c r="DE348" s="1"/>
      <c r="DF348" s="1"/>
      <c r="DG348" s="1"/>
      <c r="DH348" s="1"/>
      <c r="DI348" s="1"/>
      <c r="DJ348" s="1"/>
      <c r="DK348" s="1"/>
      <c r="DL348" s="1"/>
      <c r="DM348" s="1"/>
      <c r="DN348" s="1"/>
      <c r="DO348" s="1"/>
      <c r="DP348" s="1"/>
      <c r="DQ348" s="1"/>
      <c r="DR348" s="1"/>
      <c r="DS348" s="1"/>
      <c r="DT348" s="1"/>
      <c r="DU348" s="1"/>
      <c r="DV348" s="1"/>
      <c r="DW348" s="1"/>
      <c r="DX348" s="1"/>
      <c r="DY348" s="1"/>
      <c r="DZ348" s="1"/>
      <c r="EA348" s="1"/>
      <c r="EB348" s="1"/>
      <c r="EC348" s="1"/>
      <c r="ED348" s="1"/>
      <c r="EE348" s="1"/>
      <c r="EF348" s="1"/>
      <c r="EG348" s="1"/>
      <c r="EH348" s="1"/>
      <c r="EI348" s="1"/>
      <c r="EJ348" s="1"/>
      <c r="EK348" s="1"/>
      <c r="EL348" s="1"/>
      <c r="EM348" s="1"/>
      <c r="EN348" s="1"/>
      <c r="EO348" s="1"/>
      <c r="EP348" s="1"/>
    </row>
    <row r="349" spans="1:14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  <c r="DE349" s="1"/>
      <c r="DF349" s="1"/>
      <c r="DG349" s="1"/>
      <c r="DH349" s="1"/>
      <c r="DI349" s="1"/>
      <c r="DJ349" s="1"/>
      <c r="DK349" s="1"/>
      <c r="DL349" s="1"/>
      <c r="DM349" s="1"/>
      <c r="DN349" s="1"/>
      <c r="DO349" s="1"/>
      <c r="DP349" s="1"/>
      <c r="DQ349" s="1"/>
      <c r="DR349" s="1"/>
      <c r="DS349" s="1"/>
      <c r="DT349" s="1"/>
      <c r="DU349" s="1"/>
      <c r="DV349" s="1"/>
      <c r="DW349" s="1"/>
      <c r="DX349" s="1"/>
      <c r="DY349" s="1"/>
      <c r="DZ349" s="1"/>
      <c r="EA349" s="1"/>
      <c r="EB349" s="1"/>
      <c r="EC349" s="1"/>
      <c r="ED349" s="1"/>
      <c r="EE349" s="1"/>
      <c r="EF349" s="1"/>
      <c r="EG349" s="1"/>
      <c r="EH349" s="1"/>
      <c r="EI349" s="1"/>
      <c r="EJ349" s="1"/>
      <c r="EK349" s="1"/>
      <c r="EL349" s="1"/>
      <c r="EM349" s="1"/>
      <c r="EN349" s="1"/>
      <c r="EO349" s="1"/>
      <c r="EP349" s="1"/>
    </row>
    <row r="350" spans="1:14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  <c r="DE350" s="1"/>
      <c r="DF350" s="1"/>
      <c r="DG350" s="1"/>
      <c r="DH350" s="1"/>
      <c r="DI350" s="1"/>
      <c r="DJ350" s="1"/>
      <c r="DK350" s="1"/>
      <c r="DL350" s="1"/>
      <c r="DM350" s="1"/>
      <c r="DN350" s="1"/>
      <c r="DO350" s="1"/>
      <c r="DP350" s="1"/>
      <c r="DQ350" s="1"/>
      <c r="DR350" s="1"/>
      <c r="DS350" s="1"/>
      <c r="DT350" s="1"/>
      <c r="DU350" s="1"/>
      <c r="DV350" s="1"/>
      <c r="DW350" s="1"/>
      <c r="DX350" s="1"/>
      <c r="DY350" s="1"/>
      <c r="DZ350" s="1"/>
      <c r="EA350" s="1"/>
      <c r="EB350" s="1"/>
      <c r="EC350" s="1"/>
      <c r="ED350" s="1"/>
      <c r="EE350" s="1"/>
      <c r="EF350" s="1"/>
      <c r="EG350" s="1"/>
      <c r="EH350" s="1"/>
      <c r="EI350" s="1"/>
      <c r="EJ350" s="1"/>
      <c r="EK350" s="1"/>
      <c r="EL350" s="1"/>
      <c r="EM350" s="1"/>
      <c r="EN350" s="1"/>
      <c r="EO350" s="1"/>
      <c r="EP350" s="1"/>
    </row>
    <row r="351" spans="1:14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  <c r="DE351" s="1"/>
      <c r="DF351" s="1"/>
      <c r="DG351" s="1"/>
      <c r="DH351" s="1"/>
      <c r="DI351" s="1"/>
      <c r="DJ351" s="1"/>
      <c r="DK351" s="1"/>
      <c r="DL351" s="1"/>
      <c r="DM351" s="1"/>
      <c r="DN351" s="1"/>
      <c r="DO351" s="1"/>
      <c r="DP351" s="1"/>
      <c r="DQ351" s="1"/>
      <c r="DR351" s="1"/>
      <c r="DS351" s="1"/>
      <c r="DT351" s="1"/>
      <c r="DU351" s="1"/>
      <c r="DV351" s="1"/>
      <c r="DW351" s="1"/>
      <c r="DX351" s="1"/>
      <c r="DY351" s="1"/>
      <c r="DZ351" s="1"/>
      <c r="EA351" s="1"/>
      <c r="EB351" s="1"/>
      <c r="EC351" s="1"/>
      <c r="ED351" s="1"/>
      <c r="EE351" s="1"/>
      <c r="EF351" s="1"/>
      <c r="EG351" s="1"/>
      <c r="EH351" s="1"/>
      <c r="EI351" s="1"/>
      <c r="EJ351" s="1"/>
      <c r="EK351" s="1"/>
      <c r="EL351" s="1"/>
      <c r="EM351" s="1"/>
      <c r="EN351" s="1"/>
      <c r="EO351" s="1"/>
      <c r="EP351" s="1"/>
    </row>
    <row r="352" spans="1:14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  <c r="DE352" s="1"/>
      <c r="DF352" s="1"/>
      <c r="DG352" s="1"/>
      <c r="DH352" s="1"/>
      <c r="DI352" s="1"/>
      <c r="DJ352" s="1"/>
      <c r="DK352" s="1"/>
      <c r="DL352" s="1"/>
      <c r="DM352" s="1"/>
      <c r="DN352" s="1"/>
      <c r="DO352" s="1"/>
      <c r="DP352" s="1"/>
      <c r="DQ352" s="1"/>
      <c r="DR352" s="1"/>
      <c r="DS352" s="1"/>
      <c r="DT352" s="1"/>
      <c r="DU352" s="1"/>
      <c r="DV352" s="1"/>
      <c r="DW352" s="1"/>
      <c r="DX352" s="1"/>
      <c r="DY352" s="1"/>
      <c r="DZ352" s="1"/>
      <c r="EA352" s="1"/>
      <c r="EB352" s="1"/>
      <c r="EC352" s="1"/>
      <c r="ED352" s="1"/>
      <c r="EE352" s="1"/>
      <c r="EF352" s="1"/>
      <c r="EG352" s="1"/>
      <c r="EH352" s="1"/>
      <c r="EI352" s="1"/>
      <c r="EJ352" s="1"/>
      <c r="EK352" s="1"/>
      <c r="EL352" s="1"/>
      <c r="EM352" s="1"/>
      <c r="EN352" s="1"/>
      <c r="EO352" s="1"/>
      <c r="EP352" s="1"/>
    </row>
    <row r="353" spans="1:14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  <c r="DE353" s="1"/>
      <c r="DF353" s="1"/>
      <c r="DG353" s="1"/>
      <c r="DH353" s="1"/>
      <c r="DI353" s="1"/>
      <c r="DJ353" s="1"/>
      <c r="DK353" s="1"/>
      <c r="DL353" s="1"/>
      <c r="DM353" s="1"/>
      <c r="DN353" s="1"/>
      <c r="DO353" s="1"/>
      <c r="DP353" s="1"/>
      <c r="DQ353" s="1"/>
      <c r="DR353" s="1"/>
      <c r="DS353" s="1"/>
      <c r="DT353" s="1"/>
      <c r="DU353" s="1"/>
      <c r="DV353" s="1"/>
      <c r="DW353" s="1"/>
      <c r="DX353" s="1"/>
      <c r="DY353" s="1"/>
      <c r="DZ353" s="1"/>
      <c r="EA353" s="1"/>
      <c r="EB353" s="1"/>
      <c r="EC353" s="1"/>
      <c r="ED353" s="1"/>
      <c r="EE353" s="1"/>
      <c r="EF353" s="1"/>
      <c r="EG353" s="1"/>
      <c r="EH353" s="1"/>
      <c r="EI353" s="1"/>
      <c r="EJ353" s="1"/>
      <c r="EK353" s="1"/>
      <c r="EL353" s="1"/>
      <c r="EM353" s="1"/>
      <c r="EN353" s="1"/>
      <c r="EO353" s="1"/>
      <c r="EP353" s="1"/>
    </row>
    <row r="354" spans="1:14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  <c r="DE354" s="1"/>
      <c r="DF354" s="1"/>
      <c r="DG354" s="1"/>
      <c r="DH354" s="1"/>
      <c r="DI354" s="1"/>
      <c r="DJ354" s="1"/>
      <c r="DK354" s="1"/>
      <c r="DL354" s="1"/>
      <c r="DM354" s="1"/>
      <c r="DN354" s="1"/>
      <c r="DO354" s="1"/>
      <c r="DP354" s="1"/>
      <c r="DQ354" s="1"/>
      <c r="DR354" s="1"/>
      <c r="DS354" s="1"/>
      <c r="DT354" s="1"/>
      <c r="DU354" s="1"/>
      <c r="DV354" s="1"/>
      <c r="DW354" s="1"/>
      <c r="DX354" s="1"/>
      <c r="DY354" s="1"/>
      <c r="DZ354" s="1"/>
      <c r="EA354" s="1"/>
      <c r="EB354" s="1"/>
      <c r="EC354" s="1"/>
      <c r="ED354" s="1"/>
      <c r="EE354" s="1"/>
      <c r="EF354" s="1"/>
      <c r="EG354" s="1"/>
      <c r="EH354" s="1"/>
      <c r="EI354" s="1"/>
      <c r="EJ354" s="1"/>
      <c r="EK354" s="1"/>
      <c r="EL354" s="1"/>
      <c r="EM354" s="1"/>
      <c r="EN354" s="1"/>
      <c r="EO354" s="1"/>
      <c r="EP354" s="1"/>
    </row>
    <row r="355" spans="1:14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  <c r="DE355" s="1"/>
      <c r="DF355" s="1"/>
      <c r="DG355" s="1"/>
      <c r="DH355" s="1"/>
      <c r="DI355" s="1"/>
      <c r="DJ355" s="1"/>
      <c r="DK355" s="1"/>
      <c r="DL355" s="1"/>
      <c r="DM355" s="1"/>
      <c r="DN355" s="1"/>
      <c r="DO355" s="1"/>
      <c r="DP355" s="1"/>
      <c r="DQ355" s="1"/>
      <c r="DR355" s="1"/>
      <c r="DS355" s="1"/>
      <c r="DT355" s="1"/>
      <c r="DU355" s="1"/>
      <c r="DV355" s="1"/>
      <c r="DW355" s="1"/>
      <c r="DX355" s="1"/>
      <c r="DY355" s="1"/>
      <c r="DZ355" s="1"/>
      <c r="EA355" s="1"/>
      <c r="EB355" s="1"/>
      <c r="EC355" s="1"/>
      <c r="ED355" s="1"/>
      <c r="EE355" s="1"/>
      <c r="EF355" s="1"/>
      <c r="EG355" s="1"/>
      <c r="EH355" s="1"/>
      <c r="EI355" s="1"/>
      <c r="EJ355" s="1"/>
      <c r="EK355" s="1"/>
      <c r="EL355" s="1"/>
      <c r="EM355" s="1"/>
      <c r="EN355" s="1"/>
      <c r="EO355" s="1"/>
      <c r="EP355" s="1"/>
    </row>
    <row r="356" spans="1:14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</row>
    <row r="357" spans="1:14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  <c r="DE357" s="1"/>
      <c r="DF357" s="1"/>
      <c r="DG357" s="1"/>
      <c r="DH357" s="1"/>
      <c r="DI357" s="1"/>
      <c r="DJ357" s="1"/>
      <c r="DK357" s="1"/>
      <c r="DL357" s="1"/>
      <c r="DM357" s="1"/>
      <c r="DN357" s="1"/>
      <c r="DO357" s="1"/>
      <c r="DP357" s="1"/>
      <c r="DQ357" s="1"/>
      <c r="DR357" s="1"/>
      <c r="DS357" s="1"/>
      <c r="DT357" s="1"/>
      <c r="DU357" s="1"/>
      <c r="DV357" s="1"/>
      <c r="DW357" s="1"/>
      <c r="DX357" s="1"/>
      <c r="DY357" s="1"/>
      <c r="DZ357" s="1"/>
      <c r="EA357" s="1"/>
      <c r="EB357" s="1"/>
      <c r="EC357" s="1"/>
      <c r="ED357" s="1"/>
      <c r="EE357" s="1"/>
      <c r="EF357" s="1"/>
      <c r="EG357" s="1"/>
      <c r="EH357" s="1"/>
      <c r="EI357" s="1"/>
      <c r="EJ357" s="1"/>
      <c r="EK357" s="1"/>
      <c r="EL357" s="1"/>
      <c r="EM357" s="1"/>
      <c r="EN357" s="1"/>
      <c r="EO357" s="1"/>
      <c r="EP357" s="1"/>
    </row>
    <row r="358" spans="1:14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  <c r="DE358" s="1"/>
      <c r="DF358" s="1"/>
      <c r="DG358" s="1"/>
      <c r="DH358" s="1"/>
      <c r="DI358" s="1"/>
      <c r="DJ358" s="1"/>
      <c r="DK358" s="1"/>
      <c r="DL358" s="1"/>
      <c r="DM358" s="1"/>
      <c r="DN358" s="1"/>
      <c r="DO358" s="1"/>
      <c r="DP358" s="1"/>
      <c r="DQ358" s="1"/>
      <c r="DR358" s="1"/>
      <c r="DS358" s="1"/>
      <c r="DT358" s="1"/>
      <c r="DU358" s="1"/>
      <c r="DV358" s="1"/>
      <c r="DW358" s="1"/>
      <c r="DX358" s="1"/>
      <c r="DY358" s="1"/>
      <c r="DZ358" s="1"/>
      <c r="EA358" s="1"/>
      <c r="EB358" s="1"/>
      <c r="EC358" s="1"/>
      <c r="ED358" s="1"/>
      <c r="EE358" s="1"/>
      <c r="EF358" s="1"/>
      <c r="EG358" s="1"/>
      <c r="EH358" s="1"/>
      <c r="EI358" s="1"/>
      <c r="EJ358" s="1"/>
      <c r="EK358" s="1"/>
      <c r="EL358" s="1"/>
      <c r="EM358" s="1"/>
      <c r="EN358" s="1"/>
      <c r="EO358" s="1"/>
      <c r="EP358" s="1"/>
    </row>
    <row r="359" spans="1:14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  <c r="DE359" s="1"/>
      <c r="DF359" s="1"/>
      <c r="DG359" s="1"/>
      <c r="DH359" s="1"/>
      <c r="DI359" s="1"/>
      <c r="DJ359" s="1"/>
      <c r="DK359" s="1"/>
      <c r="DL359" s="1"/>
      <c r="DM359" s="1"/>
      <c r="DN359" s="1"/>
      <c r="DO359" s="1"/>
      <c r="DP359" s="1"/>
      <c r="DQ359" s="1"/>
      <c r="DR359" s="1"/>
      <c r="DS359" s="1"/>
      <c r="DT359" s="1"/>
      <c r="DU359" s="1"/>
      <c r="DV359" s="1"/>
      <c r="DW359" s="1"/>
      <c r="DX359" s="1"/>
      <c r="DY359" s="1"/>
      <c r="DZ359" s="1"/>
      <c r="EA359" s="1"/>
      <c r="EB359" s="1"/>
      <c r="EC359" s="1"/>
      <c r="ED359" s="1"/>
      <c r="EE359" s="1"/>
      <c r="EF359" s="1"/>
      <c r="EG359" s="1"/>
      <c r="EH359" s="1"/>
      <c r="EI359" s="1"/>
      <c r="EJ359" s="1"/>
      <c r="EK359" s="1"/>
      <c r="EL359" s="1"/>
      <c r="EM359" s="1"/>
      <c r="EN359" s="1"/>
      <c r="EO359" s="1"/>
      <c r="EP359" s="1"/>
    </row>
    <row r="360" spans="1:14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  <c r="DE360" s="1"/>
      <c r="DF360" s="1"/>
      <c r="DG360" s="1"/>
      <c r="DH360" s="1"/>
      <c r="DI360" s="1"/>
      <c r="DJ360" s="1"/>
      <c r="DK360" s="1"/>
      <c r="DL360" s="1"/>
      <c r="DM360" s="1"/>
      <c r="DN360" s="1"/>
      <c r="DO360" s="1"/>
      <c r="DP360" s="1"/>
      <c r="DQ360" s="1"/>
      <c r="DR360" s="1"/>
      <c r="DS360" s="1"/>
      <c r="DT360" s="1"/>
      <c r="DU360" s="1"/>
      <c r="DV360" s="1"/>
      <c r="DW360" s="1"/>
      <c r="DX360" s="1"/>
      <c r="DY360" s="1"/>
      <c r="DZ360" s="1"/>
      <c r="EA360" s="1"/>
      <c r="EB360" s="1"/>
      <c r="EC360" s="1"/>
      <c r="ED360" s="1"/>
      <c r="EE360" s="1"/>
      <c r="EF360" s="1"/>
      <c r="EG360" s="1"/>
      <c r="EH360" s="1"/>
      <c r="EI360" s="1"/>
      <c r="EJ360" s="1"/>
      <c r="EK360" s="1"/>
      <c r="EL360" s="1"/>
      <c r="EM360" s="1"/>
      <c r="EN360" s="1"/>
      <c r="EO360" s="1"/>
      <c r="EP360" s="1"/>
    </row>
    <row r="361" spans="1:14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  <c r="DE361" s="1"/>
      <c r="DF361" s="1"/>
      <c r="DG361" s="1"/>
      <c r="DH361" s="1"/>
      <c r="DI361" s="1"/>
      <c r="DJ361" s="1"/>
      <c r="DK361" s="1"/>
      <c r="DL361" s="1"/>
      <c r="DM361" s="1"/>
      <c r="DN361" s="1"/>
      <c r="DO361" s="1"/>
      <c r="DP361" s="1"/>
      <c r="DQ361" s="1"/>
      <c r="DR361" s="1"/>
      <c r="DS361" s="1"/>
      <c r="DT361" s="1"/>
      <c r="DU361" s="1"/>
      <c r="DV361" s="1"/>
      <c r="DW361" s="1"/>
      <c r="DX361" s="1"/>
      <c r="DY361" s="1"/>
      <c r="DZ361" s="1"/>
      <c r="EA361" s="1"/>
      <c r="EB361" s="1"/>
      <c r="EC361" s="1"/>
      <c r="ED361" s="1"/>
      <c r="EE361" s="1"/>
      <c r="EF361" s="1"/>
      <c r="EG361" s="1"/>
      <c r="EH361" s="1"/>
      <c r="EI361" s="1"/>
      <c r="EJ361" s="1"/>
      <c r="EK361" s="1"/>
      <c r="EL361" s="1"/>
      <c r="EM361" s="1"/>
      <c r="EN361" s="1"/>
      <c r="EO361" s="1"/>
      <c r="EP361" s="1"/>
    </row>
    <row r="362" spans="1:14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  <c r="DE362" s="1"/>
      <c r="DF362" s="1"/>
      <c r="DG362" s="1"/>
      <c r="DH362" s="1"/>
      <c r="DI362" s="1"/>
      <c r="DJ362" s="1"/>
      <c r="DK362" s="1"/>
      <c r="DL362" s="1"/>
      <c r="DM362" s="1"/>
      <c r="DN362" s="1"/>
      <c r="DO362" s="1"/>
      <c r="DP362" s="1"/>
      <c r="DQ362" s="1"/>
      <c r="DR362" s="1"/>
      <c r="DS362" s="1"/>
      <c r="DT362" s="1"/>
      <c r="DU362" s="1"/>
      <c r="DV362" s="1"/>
      <c r="DW362" s="1"/>
      <c r="DX362" s="1"/>
      <c r="DY362" s="1"/>
      <c r="DZ362" s="1"/>
      <c r="EA362" s="1"/>
      <c r="EB362" s="1"/>
      <c r="EC362" s="1"/>
      <c r="ED362" s="1"/>
      <c r="EE362" s="1"/>
      <c r="EF362" s="1"/>
      <c r="EG362" s="1"/>
      <c r="EH362" s="1"/>
      <c r="EI362" s="1"/>
      <c r="EJ362" s="1"/>
      <c r="EK362" s="1"/>
      <c r="EL362" s="1"/>
      <c r="EM362" s="1"/>
      <c r="EN362" s="1"/>
      <c r="EO362" s="1"/>
      <c r="EP362" s="1"/>
    </row>
    <row r="363" spans="1:14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  <c r="DE363" s="1"/>
      <c r="DF363" s="1"/>
      <c r="DG363" s="1"/>
      <c r="DH363" s="1"/>
      <c r="DI363" s="1"/>
      <c r="DJ363" s="1"/>
      <c r="DK363" s="1"/>
      <c r="DL363" s="1"/>
      <c r="DM363" s="1"/>
      <c r="DN363" s="1"/>
      <c r="DO363" s="1"/>
      <c r="DP363" s="1"/>
      <c r="DQ363" s="1"/>
      <c r="DR363" s="1"/>
      <c r="DS363" s="1"/>
      <c r="DT363" s="1"/>
      <c r="DU363" s="1"/>
      <c r="DV363" s="1"/>
      <c r="DW363" s="1"/>
      <c r="DX363" s="1"/>
      <c r="DY363" s="1"/>
      <c r="DZ363" s="1"/>
      <c r="EA363" s="1"/>
      <c r="EB363" s="1"/>
      <c r="EC363" s="1"/>
      <c r="ED363" s="1"/>
      <c r="EE363" s="1"/>
      <c r="EF363" s="1"/>
      <c r="EG363" s="1"/>
      <c r="EH363" s="1"/>
      <c r="EI363" s="1"/>
      <c r="EJ363" s="1"/>
      <c r="EK363" s="1"/>
      <c r="EL363" s="1"/>
      <c r="EM363" s="1"/>
      <c r="EN363" s="1"/>
      <c r="EO363" s="1"/>
      <c r="EP363" s="1"/>
    </row>
    <row r="364" spans="1:14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  <c r="DE364" s="1"/>
      <c r="DF364" s="1"/>
      <c r="DG364" s="1"/>
      <c r="DH364" s="1"/>
      <c r="DI364" s="1"/>
      <c r="DJ364" s="1"/>
      <c r="DK364" s="1"/>
      <c r="DL364" s="1"/>
      <c r="DM364" s="1"/>
      <c r="DN364" s="1"/>
      <c r="DO364" s="1"/>
      <c r="DP364" s="1"/>
      <c r="DQ364" s="1"/>
      <c r="DR364" s="1"/>
      <c r="DS364" s="1"/>
      <c r="DT364" s="1"/>
      <c r="DU364" s="1"/>
      <c r="DV364" s="1"/>
      <c r="DW364" s="1"/>
      <c r="DX364" s="1"/>
      <c r="DY364" s="1"/>
      <c r="DZ364" s="1"/>
      <c r="EA364" s="1"/>
      <c r="EB364" s="1"/>
      <c r="EC364" s="1"/>
      <c r="ED364" s="1"/>
      <c r="EE364" s="1"/>
      <c r="EF364" s="1"/>
      <c r="EG364" s="1"/>
      <c r="EH364" s="1"/>
      <c r="EI364" s="1"/>
      <c r="EJ364" s="1"/>
      <c r="EK364" s="1"/>
      <c r="EL364" s="1"/>
      <c r="EM364" s="1"/>
      <c r="EN364" s="1"/>
      <c r="EO364" s="1"/>
      <c r="EP364" s="1"/>
    </row>
    <row r="365" spans="1:14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  <c r="DE365" s="1"/>
      <c r="DF365" s="1"/>
      <c r="DG365" s="1"/>
      <c r="DH365" s="1"/>
      <c r="DI365" s="1"/>
      <c r="DJ365" s="1"/>
      <c r="DK365" s="1"/>
      <c r="DL365" s="1"/>
      <c r="DM365" s="1"/>
      <c r="DN365" s="1"/>
      <c r="DO365" s="1"/>
      <c r="DP365" s="1"/>
      <c r="DQ365" s="1"/>
      <c r="DR365" s="1"/>
      <c r="DS365" s="1"/>
      <c r="DT365" s="1"/>
      <c r="DU365" s="1"/>
      <c r="DV365" s="1"/>
      <c r="DW365" s="1"/>
      <c r="DX365" s="1"/>
      <c r="DY365" s="1"/>
      <c r="DZ365" s="1"/>
      <c r="EA365" s="1"/>
      <c r="EB365" s="1"/>
      <c r="EC365" s="1"/>
      <c r="ED365" s="1"/>
      <c r="EE365" s="1"/>
      <c r="EF365" s="1"/>
      <c r="EG365" s="1"/>
      <c r="EH365" s="1"/>
      <c r="EI365" s="1"/>
      <c r="EJ365" s="1"/>
      <c r="EK365" s="1"/>
      <c r="EL365" s="1"/>
      <c r="EM365" s="1"/>
      <c r="EN365" s="1"/>
      <c r="EO365" s="1"/>
      <c r="EP365" s="1"/>
    </row>
    <row r="366" spans="1:14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  <c r="DE366" s="1"/>
      <c r="DF366" s="1"/>
      <c r="DG366" s="1"/>
      <c r="DH366" s="1"/>
      <c r="DI366" s="1"/>
      <c r="DJ366" s="1"/>
      <c r="DK366" s="1"/>
      <c r="DL366" s="1"/>
      <c r="DM366" s="1"/>
      <c r="DN366" s="1"/>
      <c r="DO366" s="1"/>
      <c r="DP366" s="1"/>
      <c r="DQ366" s="1"/>
      <c r="DR366" s="1"/>
      <c r="DS366" s="1"/>
      <c r="DT366" s="1"/>
      <c r="DU366" s="1"/>
      <c r="DV366" s="1"/>
      <c r="DW366" s="1"/>
      <c r="DX366" s="1"/>
      <c r="DY366" s="1"/>
      <c r="DZ366" s="1"/>
      <c r="EA366" s="1"/>
      <c r="EB366" s="1"/>
      <c r="EC366" s="1"/>
      <c r="ED366" s="1"/>
      <c r="EE366" s="1"/>
      <c r="EF366" s="1"/>
      <c r="EG366" s="1"/>
      <c r="EH366" s="1"/>
      <c r="EI366" s="1"/>
      <c r="EJ366" s="1"/>
      <c r="EK366" s="1"/>
      <c r="EL366" s="1"/>
      <c r="EM366" s="1"/>
      <c r="EN366" s="1"/>
      <c r="EO366" s="1"/>
      <c r="EP366" s="1"/>
    </row>
    <row r="367" spans="1:14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  <c r="DE367" s="1"/>
      <c r="DF367" s="1"/>
      <c r="DG367" s="1"/>
      <c r="DH367" s="1"/>
      <c r="DI367" s="1"/>
      <c r="DJ367" s="1"/>
      <c r="DK367" s="1"/>
      <c r="DL367" s="1"/>
      <c r="DM367" s="1"/>
      <c r="DN367" s="1"/>
      <c r="DO367" s="1"/>
      <c r="DP367" s="1"/>
      <c r="DQ367" s="1"/>
      <c r="DR367" s="1"/>
      <c r="DS367" s="1"/>
      <c r="DT367" s="1"/>
      <c r="DU367" s="1"/>
      <c r="DV367" s="1"/>
      <c r="DW367" s="1"/>
      <c r="DX367" s="1"/>
      <c r="DY367" s="1"/>
      <c r="DZ367" s="1"/>
      <c r="EA367" s="1"/>
      <c r="EB367" s="1"/>
      <c r="EC367" s="1"/>
      <c r="ED367" s="1"/>
      <c r="EE367" s="1"/>
      <c r="EF367" s="1"/>
      <c r="EG367" s="1"/>
      <c r="EH367" s="1"/>
      <c r="EI367" s="1"/>
      <c r="EJ367" s="1"/>
      <c r="EK367" s="1"/>
      <c r="EL367" s="1"/>
      <c r="EM367" s="1"/>
      <c r="EN367" s="1"/>
      <c r="EO367" s="1"/>
      <c r="EP367" s="1"/>
    </row>
    <row r="368" spans="1:14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  <c r="DE368" s="1"/>
      <c r="DF368" s="1"/>
      <c r="DG368" s="1"/>
      <c r="DH368" s="1"/>
      <c r="DI368" s="1"/>
      <c r="DJ368" s="1"/>
      <c r="DK368" s="1"/>
      <c r="DL368" s="1"/>
      <c r="DM368" s="1"/>
      <c r="DN368" s="1"/>
      <c r="DO368" s="1"/>
      <c r="DP368" s="1"/>
      <c r="DQ368" s="1"/>
      <c r="DR368" s="1"/>
      <c r="DS368" s="1"/>
      <c r="DT368" s="1"/>
      <c r="DU368" s="1"/>
      <c r="DV368" s="1"/>
      <c r="DW368" s="1"/>
      <c r="DX368" s="1"/>
      <c r="DY368" s="1"/>
      <c r="DZ368" s="1"/>
      <c r="EA368" s="1"/>
      <c r="EB368" s="1"/>
      <c r="EC368" s="1"/>
      <c r="ED368" s="1"/>
      <c r="EE368" s="1"/>
      <c r="EF368" s="1"/>
      <c r="EG368" s="1"/>
      <c r="EH368" s="1"/>
      <c r="EI368" s="1"/>
      <c r="EJ368" s="1"/>
      <c r="EK368" s="1"/>
      <c r="EL368" s="1"/>
      <c r="EM368" s="1"/>
      <c r="EN368" s="1"/>
      <c r="EO368" s="1"/>
      <c r="EP368" s="1"/>
    </row>
    <row r="369" spans="1:14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  <c r="DE369" s="1"/>
      <c r="DF369" s="1"/>
      <c r="DG369" s="1"/>
      <c r="DH369" s="1"/>
      <c r="DI369" s="1"/>
      <c r="DJ369" s="1"/>
      <c r="DK369" s="1"/>
      <c r="DL369" s="1"/>
      <c r="DM369" s="1"/>
      <c r="DN369" s="1"/>
      <c r="DO369" s="1"/>
      <c r="DP369" s="1"/>
      <c r="DQ369" s="1"/>
      <c r="DR369" s="1"/>
      <c r="DS369" s="1"/>
      <c r="DT369" s="1"/>
      <c r="DU369" s="1"/>
      <c r="DV369" s="1"/>
      <c r="DW369" s="1"/>
      <c r="DX369" s="1"/>
      <c r="DY369" s="1"/>
      <c r="DZ369" s="1"/>
      <c r="EA369" s="1"/>
      <c r="EB369" s="1"/>
      <c r="EC369" s="1"/>
      <c r="ED369" s="1"/>
      <c r="EE369" s="1"/>
      <c r="EF369" s="1"/>
      <c r="EG369" s="1"/>
      <c r="EH369" s="1"/>
      <c r="EI369" s="1"/>
      <c r="EJ369" s="1"/>
      <c r="EK369" s="1"/>
      <c r="EL369" s="1"/>
      <c r="EM369" s="1"/>
      <c r="EN369" s="1"/>
      <c r="EO369" s="1"/>
      <c r="EP369" s="1"/>
    </row>
    <row r="370" spans="1:14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  <c r="DE370" s="1"/>
      <c r="DF370" s="1"/>
      <c r="DG370" s="1"/>
      <c r="DH370" s="1"/>
      <c r="DI370" s="1"/>
      <c r="DJ370" s="1"/>
      <c r="DK370" s="1"/>
      <c r="DL370" s="1"/>
      <c r="DM370" s="1"/>
      <c r="DN370" s="1"/>
      <c r="DO370" s="1"/>
      <c r="DP370" s="1"/>
      <c r="DQ370" s="1"/>
      <c r="DR370" s="1"/>
      <c r="DS370" s="1"/>
      <c r="DT370" s="1"/>
      <c r="DU370" s="1"/>
      <c r="DV370" s="1"/>
      <c r="DW370" s="1"/>
      <c r="DX370" s="1"/>
      <c r="DY370" s="1"/>
      <c r="DZ370" s="1"/>
      <c r="EA370" s="1"/>
      <c r="EB370" s="1"/>
      <c r="EC370" s="1"/>
      <c r="ED370" s="1"/>
      <c r="EE370" s="1"/>
      <c r="EF370" s="1"/>
      <c r="EG370" s="1"/>
      <c r="EH370" s="1"/>
      <c r="EI370" s="1"/>
      <c r="EJ370" s="1"/>
      <c r="EK370" s="1"/>
      <c r="EL370" s="1"/>
      <c r="EM370" s="1"/>
      <c r="EN370" s="1"/>
      <c r="EO370" s="1"/>
      <c r="EP370" s="1"/>
    </row>
    <row r="371" spans="1:14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  <c r="DE371" s="1"/>
      <c r="DF371" s="1"/>
      <c r="DG371" s="1"/>
      <c r="DH371" s="1"/>
      <c r="DI371" s="1"/>
      <c r="DJ371" s="1"/>
      <c r="DK371" s="1"/>
      <c r="DL371" s="1"/>
      <c r="DM371" s="1"/>
      <c r="DN371" s="1"/>
      <c r="DO371" s="1"/>
      <c r="DP371" s="1"/>
      <c r="DQ371" s="1"/>
      <c r="DR371" s="1"/>
      <c r="DS371" s="1"/>
      <c r="DT371" s="1"/>
      <c r="DU371" s="1"/>
      <c r="DV371" s="1"/>
      <c r="DW371" s="1"/>
      <c r="DX371" s="1"/>
      <c r="DY371" s="1"/>
      <c r="DZ371" s="1"/>
      <c r="EA371" s="1"/>
      <c r="EB371" s="1"/>
      <c r="EC371" s="1"/>
      <c r="ED371" s="1"/>
      <c r="EE371" s="1"/>
      <c r="EF371" s="1"/>
      <c r="EG371" s="1"/>
      <c r="EH371" s="1"/>
      <c r="EI371" s="1"/>
      <c r="EJ371" s="1"/>
      <c r="EK371" s="1"/>
      <c r="EL371" s="1"/>
      <c r="EM371" s="1"/>
      <c r="EN371" s="1"/>
      <c r="EO371" s="1"/>
      <c r="EP371" s="1"/>
    </row>
    <row r="372" spans="1:14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  <c r="DE372" s="1"/>
      <c r="DF372" s="1"/>
      <c r="DG372" s="1"/>
      <c r="DH372" s="1"/>
      <c r="DI372" s="1"/>
      <c r="DJ372" s="1"/>
      <c r="DK372" s="1"/>
      <c r="DL372" s="1"/>
      <c r="DM372" s="1"/>
      <c r="DN372" s="1"/>
      <c r="DO372" s="1"/>
      <c r="DP372" s="1"/>
      <c r="DQ372" s="1"/>
      <c r="DR372" s="1"/>
      <c r="DS372" s="1"/>
      <c r="DT372" s="1"/>
      <c r="DU372" s="1"/>
      <c r="DV372" s="1"/>
      <c r="DW372" s="1"/>
      <c r="DX372" s="1"/>
      <c r="DY372" s="1"/>
      <c r="DZ372" s="1"/>
      <c r="EA372" s="1"/>
      <c r="EB372" s="1"/>
      <c r="EC372" s="1"/>
      <c r="ED372" s="1"/>
      <c r="EE372" s="1"/>
      <c r="EF372" s="1"/>
      <c r="EG372" s="1"/>
      <c r="EH372" s="1"/>
      <c r="EI372" s="1"/>
      <c r="EJ372" s="1"/>
      <c r="EK372" s="1"/>
      <c r="EL372" s="1"/>
      <c r="EM372" s="1"/>
      <c r="EN372" s="1"/>
      <c r="EO372" s="1"/>
      <c r="EP372" s="1"/>
    </row>
    <row r="373" spans="1:14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  <c r="DE373" s="1"/>
      <c r="DF373" s="1"/>
      <c r="DG373" s="1"/>
      <c r="DH373" s="1"/>
      <c r="DI373" s="1"/>
      <c r="DJ373" s="1"/>
      <c r="DK373" s="1"/>
      <c r="DL373" s="1"/>
      <c r="DM373" s="1"/>
      <c r="DN373" s="1"/>
      <c r="DO373" s="1"/>
      <c r="DP373" s="1"/>
      <c r="DQ373" s="1"/>
      <c r="DR373" s="1"/>
      <c r="DS373" s="1"/>
      <c r="DT373" s="1"/>
      <c r="DU373" s="1"/>
      <c r="DV373" s="1"/>
      <c r="DW373" s="1"/>
      <c r="DX373" s="1"/>
      <c r="DY373" s="1"/>
      <c r="DZ373" s="1"/>
      <c r="EA373" s="1"/>
      <c r="EB373" s="1"/>
      <c r="EC373" s="1"/>
      <c r="ED373" s="1"/>
      <c r="EE373" s="1"/>
      <c r="EF373" s="1"/>
      <c r="EG373" s="1"/>
      <c r="EH373" s="1"/>
      <c r="EI373" s="1"/>
      <c r="EJ373" s="1"/>
      <c r="EK373" s="1"/>
      <c r="EL373" s="1"/>
      <c r="EM373" s="1"/>
      <c r="EN373" s="1"/>
      <c r="EO373" s="1"/>
      <c r="EP373" s="1"/>
    </row>
    <row r="374" spans="1:14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  <c r="DE374" s="1"/>
      <c r="DF374" s="1"/>
      <c r="DG374" s="1"/>
      <c r="DH374" s="1"/>
      <c r="DI374" s="1"/>
      <c r="DJ374" s="1"/>
      <c r="DK374" s="1"/>
      <c r="DL374" s="1"/>
      <c r="DM374" s="1"/>
      <c r="DN374" s="1"/>
      <c r="DO374" s="1"/>
      <c r="DP374" s="1"/>
      <c r="DQ374" s="1"/>
      <c r="DR374" s="1"/>
      <c r="DS374" s="1"/>
      <c r="DT374" s="1"/>
      <c r="DU374" s="1"/>
      <c r="DV374" s="1"/>
      <c r="DW374" s="1"/>
      <c r="DX374" s="1"/>
      <c r="DY374" s="1"/>
      <c r="DZ374" s="1"/>
      <c r="EA374" s="1"/>
      <c r="EB374" s="1"/>
      <c r="EC374" s="1"/>
      <c r="ED374" s="1"/>
      <c r="EE374" s="1"/>
      <c r="EF374" s="1"/>
      <c r="EG374" s="1"/>
      <c r="EH374" s="1"/>
      <c r="EI374" s="1"/>
      <c r="EJ374" s="1"/>
      <c r="EK374" s="1"/>
      <c r="EL374" s="1"/>
      <c r="EM374" s="1"/>
      <c r="EN374" s="1"/>
      <c r="EO374" s="1"/>
      <c r="EP374" s="1"/>
    </row>
    <row r="375" spans="1:14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  <c r="DE375" s="1"/>
      <c r="DF375" s="1"/>
      <c r="DG375" s="1"/>
      <c r="DH375" s="1"/>
      <c r="DI375" s="1"/>
      <c r="DJ375" s="1"/>
      <c r="DK375" s="1"/>
      <c r="DL375" s="1"/>
      <c r="DM375" s="1"/>
      <c r="DN375" s="1"/>
      <c r="DO375" s="1"/>
      <c r="DP375" s="1"/>
      <c r="DQ375" s="1"/>
      <c r="DR375" s="1"/>
      <c r="DS375" s="1"/>
      <c r="DT375" s="1"/>
      <c r="DU375" s="1"/>
      <c r="DV375" s="1"/>
      <c r="DW375" s="1"/>
      <c r="DX375" s="1"/>
      <c r="DY375" s="1"/>
      <c r="DZ375" s="1"/>
      <c r="EA375" s="1"/>
      <c r="EB375" s="1"/>
      <c r="EC375" s="1"/>
      <c r="ED375" s="1"/>
      <c r="EE375" s="1"/>
      <c r="EF375" s="1"/>
      <c r="EG375" s="1"/>
      <c r="EH375" s="1"/>
      <c r="EI375" s="1"/>
      <c r="EJ375" s="1"/>
      <c r="EK375" s="1"/>
      <c r="EL375" s="1"/>
      <c r="EM375" s="1"/>
      <c r="EN375" s="1"/>
      <c r="EO375" s="1"/>
      <c r="EP375" s="1"/>
    </row>
    <row r="376" spans="1:14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  <c r="DE376" s="1"/>
      <c r="DF376" s="1"/>
      <c r="DG376" s="1"/>
      <c r="DH376" s="1"/>
      <c r="DI376" s="1"/>
      <c r="DJ376" s="1"/>
      <c r="DK376" s="1"/>
      <c r="DL376" s="1"/>
      <c r="DM376" s="1"/>
      <c r="DN376" s="1"/>
      <c r="DO376" s="1"/>
      <c r="DP376" s="1"/>
      <c r="DQ376" s="1"/>
      <c r="DR376" s="1"/>
      <c r="DS376" s="1"/>
      <c r="DT376" s="1"/>
      <c r="DU376" s="1"/>
      <c r="DV376" s="1"/>
      <c r="DW376" s="1"/>
      <c r="DX376" s="1"/>
      <c r="DY376" s="1"/>
      <c r="DZ376" s="1"/>
      <c r="EA376" s="1"/>
      <c r="EB376" s="1"/>
      <c r="EC376" s="1"/>
      <c r="ED376" s="1"/>
      <c r="EE376" s="1"/>
      <c r="EF376" s="1"/>
      <c r="EG376" s="1"/>
      <c r="EH376" s="1"/>
      <c r="EI376" s="1"/>
      <c r="EJ376" s="1"/>
      <c r="EK376" s="1"/>
      <c r="EL376" s="1"/>
      <c r="EM376" s="1"/>
      <c r="EN376" s="1"/>
      <c r="EO376" s="1"/>
      <c r="EP376" s="1"/>
    </row>
    <row r="377" spans="1:14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  <c r="DE377" s="1"/>
      <c r="DF377" s="1"/>
      <c r="DG377" s="1"/>
      <c r="DH377" s="1"/>
      <c r="DI377" s="1"/>
      <c r="DJ377" s="1"/>
      <c r="DK377" s="1"/>
      <c r="DL377" s="1"/>
      <c r="DM377" s="1"/>
      <c r="DN377" s="1"/>
      <c r="DO377" s="1"/>
      <c r="DP377" s="1"/>
      <c r="DQ377" s="1"/>
      <c r="DR377" s="1"/>
      <c r="DS377" s="1"/>
      <c r="DT377" s="1"/>
      <c r="DU377" s="1"/>
      <c r="DV377" s="1"/>
      <c r="DW377" s="1"/>
      <c r="DX377" s="1"/>
      <c r="DY377" s="1"/>
      <c r="DZ377" s="1"/>
      <c r="EA377" s="1"/>
      <c r="EB377" s="1"/>
      <c r="EC377" s="1"/>
      <c r="ED377" s="1"/>
      <c r="EE377" s="1"/>
      <c r="EF377" s="1"/>
      <c r="EG377" s="1"/>
      <c r="EH377" s="1"/>
      <c r="EI377" s="1"/>
      <c r="EJ377" s="1"/>
      <c r="EK377" s="1"/>
      <c r="EL377" s="1"/>
      <c r="EM377" s="1"/>
      <c r="EN377" s="1"/>
      <c r="EO377" s="1"/>
      <c r="EP377" s="1"/>
    </row>
    <row r="378" spans="1:14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  <c r="DE378" s="1"/>
      <c r="DF378" s="1"/>
      <c r="DG378" s="1"/>
      <c r="DH378" s="1"/>
      <c r="DI378" s="1"/>
      <c r="DJ378" s="1"/>
      <c r="DK378" s="1"/>
      <c r="DL378" s="1"/>
      <c r="DM378" s="1"/>
      <c r="DN378" s="1"/>
      <c r="DO378" s="1"/>
      <c r="DP378" s="1"/>
      <c r="DQ378" s="1"/>
      <c r="DR378" s="1"/>
      <c r="DS378" s="1"/>
      <c r="DT378" s="1"/>
      <c r="DU378" s="1"/>
      <c r="DV378" s="1"/>
      <c r="DW378" s="1"/>
      <c r="DX378" s="1"/>
      <c r="DY378" s="1"/>
      <c r="DZ378" s="1"/>
      <c r="EA378" s="1"/>
      <c r="EB378" s="1"/>
      <c r="EC378" s="1"/>
      <c r="ED378" s="1"/>
      <c r="EE378" s="1"/>
      <c r="EF378" s="1"/>
      <c r="EG378" s="1"/>
      <c r="EH378" s="1"/>
      <c r="EI378" s="1"/>
      <c r="EJ378" s="1"/>
      <c r="EK378" s="1"/>
      <c r="EL378" s="1"/>
      <c r="EM378" s="1"/>
      <c r="EN378" s="1"/>
      <c r="EO378" s="1"/>
      <c r="EP378" s="1"/>
    </row>
    <row r="379" spans="1:14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  <c r="DE379" s="1"/>
      <c r="DF379" s="1"/>
      <c r="DG379" s="1"/>
      <c r="DH379" s="1"/>
      <c r="DI379" s="1"/>
      <c r="DJ379" s="1"/>
      <c r="DK379" s="1"/>
      <c r="DL379" s="1"/>
      <c r="DM379" s="1"/>
      <c r="DN379" s="1"/>
      <c r="DO379" s="1"/>
      <c r="DP379" s="1"/>
      <c r="DQ379" s="1"/>
      <c r="DR379" s="1"/>
      <c r="DS379" s="1"/>
      <c r="DT379" s="1"/>
      <c r="DU379" s="1"/>
      <c r="DV379" s="1"/>
      <c r="DW379" s="1"/>
      <c r="DX379" s="1"/>
      <c r="DY379" s="1"/>
      <c r="DZ379" s="1"/>
      <c r="EA379" s="1"/>
      <c r="EB379" s="1"/>
      <c r="EC379" s="1"/>
      <c r="ED379" s="1"/>
      <c r="EE379" s="1"/>
      <c r="EF379" s="1"/>
      <c r="EG379" s="1"/>
      <c r="EH379" s="1"/>
      <c r="EI379" s="1"/>
      <c r="EJ379" s="1"/>
      <c r="EK379" s="1"/>
      <c r="EL379" s="1"/>
      <c r="EM379" s="1"/>
      <c r="EN379" s="1"/>
      <c r="EO379" s="1"/>
      <c r="EP379" s="1"/>
    </row>
    <row r="380" spans="1:14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  <c r="DE380" s="1"/>
      <c r="DF380" s="1"/>
      <c r="DG380" s="1"/>
      <c r="DH380" s="1"/>
      <c r="DI380" s="1"/>
      <c r="DJ380" s="1"/>
      <c r="DK380" s="1"/>
      <c r="DL380" s="1"/>
      <c r="DM380" s="1"/>
      <c r="DN380" s="1"/>
      <c r="DO380" s="1"/>
      <c r="DP380" s="1"/>
      <c r="DQ380" s="1"/>
      <c r="DR380" s="1"/>
      <c r="DS380" s="1"/>
      <c r="DT380" s="1"/>
      <c r="DU380" s="1"/>
      <c r="DV380" s="1"/>
      <c r="DW380" s="1"/>
      <c r="DX380" s="1"/>
      <c r="DY380" s="1"/>
      <c r="DZ380" s="1"/>
      <c r="EA380" s="1"/>
      <c r="EB380" s="1"/>
      <c r="EC380" s="1"/>
      <c r="ED380" s="1"/>
      <c r="EE380" s="1"/>
      <c r="EF380" s="1"/>
      <c r="EG380" s="1"/>
      <c r="EH380" s="1"/>
      <c r="EI380" s="1"/>
      <c r="EJ380" s="1"/>
      <c r="EK380" s="1"/>
      <c r="EL380" s="1"/>
      <c r="EM380" s="1"/>
      <c r="EN380" s="1"/>
      <c r="EO380" s="1"/>
      <c r="EP380" s="1"/>
    </row>
    <row r="381" spans="1:14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  <c r="DE381" s="1"/>
      <c r="DF381" s="1"/>
      <c r="DG381" s="1"/>
      <c r="DH381" s="1"/>
      <c r="DI381" s="1"/>
      <c r="DJ381" s="1"/>
      <c r="DK381" s="1"/>
      <c r="DL381" s="1"/>
      <c r="DM381" s="1"/>
      <c r="DN381" s="1"/>
      <c r="DO381" s="1"/>
      <c r="DP381" s="1"/>
      <c r="DQ381" s="1"/>
      <c r="DR381" s="1"/>
      <c r="DS381" s="1"/>
      <c r="DT381" s="1"/>
      <c r="DU381" s="1"/>
      <c r="DV381" s="1"/>
      <c r="DW381" s="1"/>
      <c r="DX381" s="1"/>
      <c r="DY381" s="1"/>
      <c r="DZ381" s="1"/>
      <c r="EA381" s="1"/>
      <c r="EB381" s="1"/>
      <c r="EC381" s="1"/>
      <c r="ED381" s="1"/>
      <c r="EE381" s="1"/>
      <c r="EF381" s="1"/>
      <c r="EG381" s="1"/>
      <c r="EH381" s="1"/>
      <c r="EI381" s="1"/>
      <c r="EJ381" s="1"/>
      <c r="EK381" s="1"/>
      <c r="EL381" s="1"/>
      <c r="EM381" s="1"/>
      <c r="EN381" s="1"/>
      <c r="EO381" s="1"/>
      <c r="EP381" s="1"/>
    </row>
    <row r="382" spans="1:14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  <c r="DE382" s="1"/>
      <c r="DF382" s="1"/>
      <c r="DG382" s="1"/>
      <c r="DH382" s="1"/>
      <c r="DI382" s="1"/>
      <c r="DJ382" s="1"/>
      <c r="DK382" s="1"/>
      <c r="DL382" s="1"/>
      <c r="DM382" s="1"/>
      <c r="DN382" s="1"/>
      <c r="DO382" s="1"/>
      <c r="DP382" s="1"/>
      <c r="DQ382" s="1"/>
      <c r="DR382" s="1"/>
      <c r="DS382" s="1"/>
      <c r="DT382" s="1"/>
      <c r="DU382" s="1"/>
      <c r="DV382" s="1"/>
      <c r="DW382" s="1"/>
      <c r="DX382" s="1"/>
      <c r="DY382" s="1"/>
      <c r="DZ382" s="1"/>
      <c r="EA382" s="1"/>
      <c r="EB382" s="1"/>
      <c r="EC382" s="1"/>
      <c r="ED382" s="1"/>
      <c r="EE382" s="1"/>
      <c r="EF382" s="1"/>
      <c r="EG382" s="1"/>
      <c r="EH382" s="1"/>
      <c r="EI382" s="1"/>
      <c r="EJ382" s="1"/>
      <c r="EK382" s="1"/>
      <c r="EL382" s="1"/>
      <c r="EM382" s="1"/>
      <c r="EN382" s="1"/>
      <c r="EO382" s="1"/>
      <c r="EP382" s="1"/>
    </row>
    <row r="383" spans="1:14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  <c r="DE383" s="1"/>
      <c r="DF383" s="1"/>
      <c r="DG383" s="1"/>
      <c r="DH383" s="1"/>
      <c r="DI383" s="1"/>
      <c r="DJ383" s="1"/>
      <c r="DK383" s="1"/>
      <c r="DL383" s="1"/>
      <c r="DM383" s="1"/>
      <c r="DN383" s="1"/>
      <c r="DO383" s="1"/>
      <c r="DP383" s="1"/>
      <c r="DQ383" s="1"/>
      <c r="DR383" s="1"/>
      <c r="DS383" s="1"/>
      <c r="DT383" s="1"/>
      <c r="DU383" s="1"/>
      <c r="DV383" s="1"/>
      <c r="DW383" s="1"/>
      <c r="DX383" s="1"/>
      <c r="DY383" s="1"/>
      <c r="DZ383" s="1"/>
      <c r="EA383" s="1"/>
      <c r="EB383" s="1"/>
      <c r="EC383" s="1"/>
      <c r="ED383" s="1"/>
      <c r="EE383" s="1"/>
      <c r="EF383" s="1"/>
      <c r="EG383" s="1"/>
      <c r="EH383" s="1"/>
      <c r="EI383" s="1"/>
      <c r="EJ383" s="1"/>
      <c r="EK383" s="1"/>
      <c r="EL383" s="1"/>
      <c r="EM383" s="1"/>
      <c r="EN383" s="1"/>
      <c r="EO383" s="1"/>
      <c r="EP383" s="1"/>
    </row>
    <row r="384" spans="1:14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  <c r="DE384" s="1"/>
      <c r="DF384" s="1"/>
      <c r="DG384" s="1"/>
      <c r="DH384" s="1"/>
      <c r="DI384" s="1"/>
      <c r="DJ384" s="1"/>
      <c r="DK384" s="1"/>
      <c r="DL384" s="1"/>
      <c r="DM384" s="1"/>
      <c r="DN384" s="1"/>
      <c r="DO384" s="1"/>
      <c r="DP384" s="1"/>
      <c r="DQ384" s="1"/>
      <c r="DR384" s="1"/>
      <c r="DS384" s="1"/>
      <c r="DT384" s="1"/>
      <c r="DU384" s="1"/>
      <c r="DV384" s="1"/>
      <c r="DW384" s="1"/>
      <c r="DX384" s="1"/>
      <c r="DY384" s="1"/>
      <c r="DZ384" s="1"/>
      <c r="EA384" s="1"/>
      <c r="EB384" s="1"/>
      <c r="EC384" s="1"/>
      <c r="ED384" s="1"/>
      <c r="EE384" s="1"/>
      <c r="EF384" s="1"/>
      <c r="EG384" s="1"/>
      <c r="EH384" s="1"/>
      <c r="EI384" s="1"/>
      <c r="EJ384" s="1"/>
      <c r="EK384" s="1"/>
      <c r="EL384" s="1"/>
      <c r="EM384" s="1"/>
      <c r="EN384" s="1"/>
      <c r="EO384" s="1"/>
      <c r="EP384" s="1"/>
    </row>
    <row r="385" spans="1:14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  <c r="DE385" s="1"/>
      <c r="DF385" s="1"/>
      <c r="DG385" s="1"/>
      <c r="DH385" s="1"/>
      <c r="DI385" s="1"/>
      <c r="DJ385" s="1"/>
      <c r="DK385" s="1"/>
      <c r="DL385" s="1"/>
      <c r="DM385" s="1"/>
      <c r="DN385" s="1"/>
      <c r="DO385" s="1"/>
      <c r="DP385" s="1"/>
      <c r="DQ385" s="1"/>
      <c r="DR385" s="1"/>
      <c r="DS385" s="1"/>
      <c r="DT385" s="1"/>
      <c r="DU385" s="1"/>
      <c r="DV385" s="1"/>
      <c r="DW385" s="1"/>
      <c r="DX385" s="1"/>
      <c r="DY385" s="1"/>
      <c r="DZ385" s="1"/>
      <c r="EA385" s="1"/>
      <c r="EB385" s="1"/>
      <c r="EC385" s="1"/>
      <c r="ED385" s="1"/>
      <c r="EE385" s="1"/>
      <c r="EF385" s="1"/>
      <c r="EG385" s="1"/>
      <c r="EH385" s="1"/>
      <c r="EI385" s="1"/>
      <c r="EJ385" s="1"/>
      <c r="EK385" s="1"/>
      <c r="EL385" s="1"/>
      <c r="EM385" s="1"/>
      <c r="EN385" s="1"/>
      <c r="EO385" s="1"/>
      <c r="EP385" s="1"/>
    </row>
    <row r="386" spans="1:14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  <c r="DE386" s="1"/>
      <c r="DF386" s="1"/>
      <c r="DG386" s="1"/>
      <c r="DH386" s="1"/>
      <c r="DI386" s="1"/>
      <c r="DJ386" s="1"/>
      <c r="DK386" s="1"/>
      <c r="DL386" s="1"/>
      <c r="DM386" s="1"/>
      <c r="DN386" s="1"/>
      <c r="DO386" s="1"/>
      <c r="DP386" s="1"/>
      <c r="DQ386" s="1"/>
      <c r="DR386" s="1"/>
      <c r="DS386" s="1"/>
      <c r="DT386" s="1"/>
      <c r="DU386" s="1"/>
      <c r="DV386" s="1"/>
      <c r="DW386" s="1"/>
      <c r="DX386" s="1"/>
      <c r="DY386" s="1"/>
      <c r="DZ386" s="1"/>
      <c r="EA386" s="1"/>
      <c r="EB386" s="1"/>
      <c r="EC386" s="1"/>
      <c r="ED386" s="1"/>
      <c r="EE386" s="1"/>
      <c r="EF386" s="1"/>
      <c r="EG386" s="1"/>
      <c r="EH386" s="1"/>
      <c r="EI386" s="1"/>
      <c r="EJ386" s="1"/>
      <c r="EK386" s="1"/>
      <c r="EL386" s="1"/>
      <c r="EM386" s="1"/>
      <c r="EN386" s="1"/>
      <c r="EO386" s="1"/>
      <c r="EP386" s="1"/>
    </row>
    <row r="387" spans="1:14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  <c r="DE387" s="1"/>
      <c r="DF387" s="1"/>
      <c r="DG387" s="1"/>
      <c r="DH387" s="1"/>
      <c r="DI387" s="1"/>
      <c r="DJ387" s="1"/>
      <c r="DK387" s="1"/>
      <c r="DL387" s="1"/>
      <c r="DM387" s="1"/>
      <c r="DN387" s="1"/>
      <c r="DO387" s="1"/>
      <c r="DP387" s="1"/>
      <c r="DQ387" s="1"/>
      <c r="DR387" s="1"/>
      <c r="DS387" s="1"/>
      <c r="DT387" s="1"/>
      <c r="DU387" s="1"/>
      <c r="DV387" s="1"/>
      <c r="DW387" s="1"/>
      <c r="DX387" s="1"/>
      <c r="DY387" s="1"/>
      <c r="DZ387" s="1"/>
      <c r="EA387" s="1"/>
      <c r="EB387" s="1"/>
      <c r="EC387" s="1"/>
      <c r="ED387" s="1"/>
      <c r="EE387" s="1"/>
      <c r="EF387" s="1"/>
      <c r="EG387" s="1"/>
      <c r="EH387" s="1"/>
      <c r="EI387" s="1"/>
      <c r="EJ387" s="1"/>
      <c r="EK387" s="1"/>
      <c r="EL387" s="1"/>
      <c r="EM387" s="1"/>
      <c r="EN387" s="1"/>
      <c r="EO387" s="1"/>
      <c r="EP387" s="1"/>
    </row>
    <row r="388" spans="1:14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  <c r="DE388" s="1"/>
      <c r="DF388" s="1"/>
      <c r="DG388" s="1"/>
      <c r="DH388" s="1"/>
      <c r="DI388" s="1"/>
      <c r="DJ388" s="1"/>
      <c r="DK388" s="1"/>
      <c r="DL388" s="1"/>
      <c r="DM388" s="1"/>
      <c r="DN388" s="1"/>
      <c r="DO388" s="1"/>
      <c r="DP388" s="1"/>
      <c r="DQ388" s="1"/>
      <c r="DR388" s="1"/>
      <c r="DS388" s="1"/>
      <c r="DT388" s="1"/>
      <c r="DU388" s="1"/>
      <c r="DV388" s="1"/>
      <c r="DW388" s="1"/>
      <c r="DX388" s="1"/>
      <c r="DY388" s="1"/>
      <c r="DZ388" s="1"/>
      <c r="EA388" s="1"/>
      <c r="EB388" s="1"/>
      <c r="EC388" s="1"/>
      <c r="ED388" s="1"/>
      <c r="EE388" s="1"/>
      <c r="EF388" s="1"/>
      <c r="EG388" s="1"/>
      <c r="EH388" s="1"/>
      <c r="EI388" s="1"/>
      <c r="EJ388" s="1"/>
      <c r="EK388" s="1"/>
      <c r="EL388" s="1"/>
      <c r="EM388" s="1"/>
      <c r="EN388" s="1"/>
      <c r="EO388" s="1"/>
      <c r="EP388" s="1"/>
    </row>
    <row r="389" spans="1:14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  <c r="DE389" s="1"/>
      <c r="DF389" s="1"/>
      <c r="DG389" s="1"/>
      <c r="DH389" s="1"/>
      <c r="DI389" s="1"/>
      <c r="DJ389" s="1"/>
      <c r="DK389" s="1"/>
      <c r="DL389" s="1"/>
      <c r="DM389" s="1"/>
      <c r="DN389" s="1"/>
      <c r="DO389" s="1"/>
      <c r="DP389" s="1"/>
      <c r="DQ389" s="1"/>
      <c r="DR389" s="1"/>
      <c r="DS389" s="1"/>
      <c r="DT389" s="1"/>
      <c r="DU389" s="1"/>
      <c r="DV389" s="1"/>
      <c r="DW389" s="1"/>
      <c r="DX389" s="1"/>
      <c r="DY389" s="1"/>
      <c r="DZ389" s="1"/>
      <c r="EA389" s="1"/>
      <c r="EB389" s="1"/>
      <c r="EC389" s="1"/>
      <c r="ED389" s="1"/>
      <c r="EE389" s="1"/>
      <c r="EF389" s="1"/>
      <c r="EG389" s="1"/>
      <c r="EH389" s="1"/>
      <c r="EI389" s="1"/>
      <c r="EJ389" s="1"/>
      <c r="EK389" s="1"/>
      <c r="EL389" s="1"/>
      <c r="EM389" s="1"/>
      <c r="EN389" s="1"/>
      <c r="EO389" s="1"/>
      <c r="EP389" s="1"/>
    </row>
    <row r="390" spans="1:14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  <c r="DE390" s="1"/>
      <c r="DF390" s="1"/>
      <c r="DG390" s="1"/>
      <c r="DH390" s="1"/>
      <c r="DI390" s="1"/>
      <c r="DJ390" s="1"/>
      <c r="DK390" s="1"/>
      <c r="DL390" s="1"/>
      <c r="DM390" s="1"/>
      <c r="DN390" s="1"/>
      <c r="DO390" s="1"/>
      <c r="DP390" s="1"/>
      <c r="DQ390" s="1"/>
      <c r="DR390" s="1"/>
      <c r="DS390" s="1"/>
      <c r="DT390" s="1"/>
      <c r="DU390" s="1"/>
      <c r="DV390" s="1"/>
      <c r="DW390" s="1"/>
      <c r="DX390" s="1"/>
      <c r="DY390" s="1"/>
      <c r="DZ390" s="1"/>
      <c r="EA390" s="1"/>
      <c r="EB390" s="1"/>
      <c r="EC390" s="1"/>
      <c r="ED390" s="1"/>
      <c r="EE390" s="1"/>
      <c r="EF390" s="1"/>
      <c r="EG390" s="1"/>
      <c r="EH390" s="1"/>
      <c r="EI390" s="1"/>
      <c r="EJ390" s="1"/>
      <c r="EK390" s="1"/>
      <c r="EL390" s="1"/>
      <c r="EM390" s="1"/>
      <c r="EN390" s="1"/>
      <c r="EO390" s="1"/>
      <c r="EP390" s="1"/>
    </row>
    <row r="391" spans="1:14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  <c r="DE391" s="1"/>
      <c r="DF391" s="1"/>
      <c r="DG391" s="1"/>
      <c r="DH391" s="1"/>
      <c r="DI391" s="1"/>
      <c r="DJ391" s="1"/>
      <c r="DK391" s="1"/>
      <c r="DL391" s="1"/>
      <c r="DM391" s="1"/>
      <c r="DN391" s="1"/>
      <c r="DO391" s="1"/>
      <c r="DP391" s="1"/>
      <c r="DQ391" s="1"/>
      <c r="DR391" s="1"/>
      <c r="DS391" s="1"/>
      <c r="DT391" s="1"/>
      <c r="DU391" s="1"/>
      <c r="DV391" s="1"/>
      <c r="DW391" s="1"/>
      <c r="DX391" s="1"/>
      <c r="DY391" s="1"/>
      <c r="DZ391" s="1"/>
      <c r="EA391" s="1"/>
      <c r="EB391" s="1"/>
      <c r="EC391" s="1"/>
      <c r="ED391" s="1"/>
      <c r="EE391" s="1"/>
      <c r="EF391" s="1"/>
      <c r="EG391" s="1"/>
      <c r="EH391" s="1"/>
      <c r="EI391" s="1"/>
      <c r="EJ391" s="1"/>
      <c r="EK391" s="1"/>
      <c r="EL391" s="1"/>
      <c r="EM391" s="1"/>
      <c r="EN391" s="1"/>
      <c r="EO391" s="1"/>
      <c r="EP391" s="1"/>
    </row>
    <row r="392" spans="1:14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  <c r="DE392" s="1"/>
      <c r="DF392" s="1"/>
      <c r="DG392" s="1"/>
      <c r="DH392" s="1"/>
      <c r="DI392" s="1"/>
      <c r="DJ392" s="1"/>
      <c r="DK392" s="1"/>
      <c r="DL392" s="1"/>
      <c r="DM392" s="1"/>
      <c r="DN392" s="1"/>
      <c r="DO392" s="1"/>
      <c r="DP392" s="1"/>
      <c r="DQ392" s="1"/>
      <c r="DR392" s="1"/>
      <c r="DS392" s="1"/>
      <c r="DT392" s="1"/>
      <c r="DU392" s="1"/>
      <c r="DV392" s="1"/>
      <c r="DW392" s="1"/>
      <c r="DX392" s="1"/>
      <c r="DY392" s="1"/>
      <c r="DZ392" s="1"/>
      <c r="EA392" s="1"/>
      <c r="EB392" s="1"/>
      <c r="EC392" s="1"/>
      <c r="ED392" s="1"/>
      <c r="EE392" s="1"/>
      <c r="EF392" s="1"/>
      <c r="EG392" s="1"/>
      <c r="EH392" s="1"/>
      <c r="EI392" s="1"/>
      <c r="EJ392" s="1"/>
      <c r="EK392" s="1"/>
      <c r="EL392" s="1"/>
      <c r="EM392" s="1"/>
      <c r="EN392" s="1"/>
      <c r="EO392" s="1"/>
      <c r="EP392" s="1"/>
    </row>
    <row r="393" spans="1:14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  <c r="DE393" s="1"/>
      <c r="DF393" s="1"/>
      <c r="DG393" s="1"/>
      <c r="DH393" s="1"/>
      <c r="DI393" s="1"/>
      <c r="DJ393" s="1"/>
      <c r="DK393" s="1"/>
      <c r="DL393" s="1"/>
      <c r="DM393" s="1"/>
      <c r="DN393" s="1"/>
      <c r="DO393" s="1"/>
      <c r="DP393" s="1"/>
      <c r="DQ393" s="1"/>
      <c r="DR393" s="1"/>
      <c r="DS393" s="1"/>
      <c r="DT393" s="1"/>
      <c r="DU393" s="1"/>
      <c r="DV393" s="1"/>
      <c r="DW393" s="1"/>
      <c r="DX393" s="1"/>
      <c r="DY393" s="1"/>
      <c r="DZ393" s="1"/>
      <c r="EA393" s="1"/>
      <c r="EB393" s="1"/>
      <c r="EC393" s="1"/>
      <c r="ED393" s="1"/>
      <c r="EE393" s="1"/>
      <c r="EF393" s="1"/>
      <c r="EG393" s="1"/>
      <c r="EH393" s="1"/>
      <c r="EI393" s="1"/>
      <c r="EJ393" s="1"/>
      <c r="EK393" s="1"/>
      <c r="EL393" s="1"/>
      <c r="EM393" s="1"/>
      <c r="EN393" s="1"/>
      <c r="EO393" s="1"/>
      <c r="EP393" s="1"/>
    </row>
    <row r="394" spans="1:14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  <c r="DE394" s="1"/>
      <c r="DF394" s="1"/>
      <c r="DG394" s="1"/>
      <c r="DH394" s="1"/>
      <c r="DI394" s="1"/>
      <c r="DJ394" s="1"/>
      <c r="DK394" s="1"/>
      <c r="DL394" s="1"/>
      <c r="DM394" s="1"/>
      <c r="DN394" s="1"/>
      <c r="DO394" s="1"/>
      <c r="DP394" s="1"/>
      <c r="DQ394" s="1"/>
      <c r="DR394" s="1"/>
      <c r="DS394" s="1"/>
      <c r="DT394" s="1"/>
      <c r="DU394" s="1"/>
      <c r="DV394" s="1"/>
      <c r="DW394" s="1"/>
      <c r="DX394" s="1"/>
      <c r="DY394" s="1"/>
      <c r="DZ394" s="1"/>
      <c r="EA394" s="1"/>
      <c r="EB394" s="1"/>
      <c r="EC394" s="1"/>
      <c r="ED394" s="1"/>
      <c r="EE394" s="1"/>
      <c r="EF394" s="1"/>
      <c r="EG394" s="1"/>
      <c r="EH394" s="1"/>
      <c r="EI394" s="1"/>
      <c r="EJ394" s="1"/>
      <c r="EK394" s="1"/>
      <c r="EL394" s="1"/>
      <c r="EM394" s="1"/>
      <c r="EN394" s="1"/>
      <c r="EO394" s="1"/>
      <c r="EP394" s="1"/>
    </row>
    <row r="395" spans="1:14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  <c r="DE395" s="1"/>
      <c r="DF395" s="1"/>
      <c r="DG395" s="1"/>
      <c r="DH395" s="1"/>
      <c r="DI395" s="1"/>
      <c r="DJ395" s="1"/>
      <c r="DK395" s="1"/>
      <c r="DL395" s="1"/>
      <c r="DM395" s="1"/>
      <c r="DN395" s="1"/>
      <c r="DO395" s="1"/>
      <c r="DP395" s="1"/>
      <c r="DQ395" s="1"/>
      <c r="DR395" s="1"/>
      <c r="DS395" s="1"/>
      <c r="DT395" s="1"/>
      <c r="DU395" s="1"/>
      <c r="DV395" s="1"/>
      <c r="DW395" s="1"/>
      <c r="DX395" s="1"/>
      <c r="DY395" s="1"/>
      <c r="DZ395" s="1"/>
      <c r="EA395" s="1"/>
      <c r="EB395" s="1"/>
      <c r="EC395" s="1"/>
      <c r="ED395" s="1"/>
      <c r="EE395" s="1"/>
      <c r="EF395" s="1"/>
      <c r="EG395" s="1"/>
      <c r="EH395" s="1"/>
      <c r="EI395" s="1"/>
      <c r="EJ395" s="1"/>
      <c r="EK395" s="1"/>
      <c r="EL395" s="1"/>
      <c r="EM395" s="1"/>
      <c r="EN395" s="1"/>
      <c r="EO395" s="1"/>
      <c r="EP395" s="1"/>
    </row>
    <row r="396" spans="1:14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  <c r="DE396" s="1"/>
      <c r="DF396" s="1"/>
      <c r="DG396" s="1"/>
      <c r="DH396" s="1"/>
      <c r="DI396" s="1"/>
      <c r="DJ396" s="1"/>
      <c r="DK396" s="1"/>
      <c r="DL396" s="1"/>
      <c r="DM396" s="1"/>
      <c r="DN396" s="1"/>
      <c r="DO396" s="1"/>
      <c r="DP396" s="1"/>
      <c r="DQ396" s="1"/>
      <c r="DR396" s="1"/>
      <c r="DS396" s="1"/>
      <c r="DT396" s="1"/>
      <c r="DU396" s="1"/>
      <c r="DV396" s="1"/>
      <c r="DW396" s="1"/>
      <c r="DX396" s="1"/>
      <c r="DY396" s="1"/>
      <c r="DZ396" s="1"/>
      <c r="EA396" s="1"/>
      <c r="EB396" s="1"/>
      <c r="EC396" s="1"/>
      <c r="ED396" s="1"/>
      <c r="EE396" s="1"/>
      <c r="EF396" s="1"/>
      <c r="EG396" s="1"/>
      <c r="EH396" s="1"/>
      <c r="EI396" s="1"/>
      <c r="EJ396" s="1"/>
      <c r="EK396" s="1"/>
      <c r="EL396" s="1"/>
      <c r="EM396" s="1"/>
      <c r="EN396" s="1"/>
      <c r="EO396" s="1"/>
      <c r="EP396" s="1"/>
    </row>
    <row r="397" spans="1:14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  <c r="DE397" s="1"/>
      <c r="DF397" s="1"/>
      <c r="DG397" s="1"/>
      <c r="DH397" s="1"/>
      <c r="DI397" s="1"/>
      <c r="DJ397" s="1"/>
      <c r="DK397" s="1"/>
      <c r="DL397" s="1"/>
      <c r="DM397" s="1"/>
      <c r="DN397" s="1"/>
      <c r="DO397" s="1"/>
      <c r="DP397" s="1"/>
      <c r="DQ397" s="1"/>
      <c r="DR397" s="1"/>
      <c r="DS397" s="1"/>
      <c r="DT397" s="1"/>
      <c r="DU397" s="1"/>
      <c r="DV397" s="1"/>
      <c r="DW397" s="1"/>
      <c r="DX397" s="1"/>
      <c r="DY397" s="1"/>
      <c r="DZ397" s="1"/>
      <c r="EA397" s="1"/>
      <c r="EB397" s="1"/>
      <c r="EC397" s="1"/>
      <c r="ED397" s="1"/>
      <c r="EE397" s="1"/>
      <c r="EF397" s="1"/>
      <c r="EG397" s="1"/>
      <c r="EH397" s="1"/>
      <c r="EI397" s="1"/>
      <c r="EJ397" s="1"/>
      <c r="EK397" s="1"/>
      <c r="EL397" s="1"/>
      <c r="EM397" s="1"/>
      <c r="EN397" s="1"/>
      <c r="EO397" s="1"/>
      <c r="EP397" s="1"/>
    </row>
    <row r="398" spans="1:14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  <c r="DE398" s="1"/>
      <c r="DF398" s="1"/>
      <c r="DG398" s="1"/>
      <c r="DH398" s="1"/>
      <c r="DI398" s="1"/>
      <c r="DJ398" s="1"/>
      <c r="DK398" s="1"/>
      <c r="DL398" s="1"/>
      <c r="DM398" s="1"/>
      <c r="DN398" s="1"/>
      <c r="DO398" s="1"/>
      <c r="DP398" s="1"/>
      <c r="DQ398" s="1"/>
      <c r="DR398" s="1"/>
      <c r="DS398" s="1"/>
      <c r="DT398" s="1"/>
      <c r="DU398" s="1"/>
      <c r="DV398" s="1"/>
      <c r="DW398" s="1"/>
      <c r="DX398" s="1"/>
      <c r="DY398" s="1"/>
      <c r="DZ398" s="1"/>
      <c r="EA398" s="1"/>
      <c r="EB398" s="1"/>
      <c r="EC398" s="1"/>
      <c r="ED398" s="1"/>
      <c r="EE398" s="1"/>
      <c r="EF398" s="1"/>
      <c r="EG398" s="1"/>
      <c r="EH398" s="1"/>
      <c r="EI398" s="1"/>
      <c r="EJ398" s="1"/>
      <c r="EK398" s="1"/>
      <c r="EL398" s="1"/>
      <c r="EM398" s="1"/>
      <c r="EN398" s="1"/>
      <c r="EO398" s="1"/>
      <c r="EP398" s="1"/>
    </row>
    <row r="399" spans="1:14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  <c r="DE399" s="1"/>
      <c r="DF399" s="1"/>
      <c r="DG399" s="1"/>
      <c r="DH399" s="1"/>
      <c r="DI399" s="1"/>
      <c r="DJ399" s="1"/>
      <c r="DK399" s="1"/>
      <c r="DL399" s="1"/>
      <c r="DM399" s="1"/>
      <c r="DN399" s="1"/>
      <c r="DO399" s="1"/>
      <c r="DP399" s="1"/>
      <c r="DQ399" s="1"/>
      <c r="DR399" s="1"/>
      <c r="DS399" s="1"/>
      <c r="DT399" s="1"/>
      <c r="DU399" s="1"/>
      <c r="DV399" s="1"/>
      <c r="DW399" s="1"/>
      <c r="DX399" s="1"/>
      <c r="DY399" s="1"/>
      <c r="DZ399" s="1"/>
      <c r="EA399" s="1"/>
      <c r="EB399" s="1"/>
      <c r="EC399" s="1"/>
      <c r="ED399" s="1"/>
      <c r="EE399" s="1"/>
      <c r="EF399" s="1"/>
      <c r="EG399" s="1"/>
      <c r="EH399" s="1"/>
      <c r="EI399" s="1"/>
      <c r="EJ399" s="1"/>
      <c r="EK399" s="1"/>
      <c r="EL399" s="1"/>
      <c r="EM399" s="1"/>
      <c r="EN399" s="1"/>
      <c r="EO399" s="1"/>
      <c r="EP399" s="1"/>
    </row>
    <row r="400" spans="1:14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  <c r="DE400" s="1"/>
      <c r="DF400" s="1"/>
      <c r="DG400" s="1"/>
      <c r="DH400" s="1"/>
      <c r="DI400" s="1"/>
      <c r="DJ400" s="1"/>
      <c r="DK400" s="1"/>
      <c r="DL400" s="1"/>
      <c r="DM400" s="1"/>
      <c r="DN400" s="1"/>
      <c r="DO400" s="1"/>
      <c r="DP400" s="1"/>
      <c r="DQ400" s="1"/>
      <c r="DR400" s="1"/>
      <c r="DS400" s="1"/>
      <c r="DT400" s="1"/>
      <c r="DU400" s="1"/>
      <c r="DV400" s="1"/>
      <c r="DW400" s="1"/>
      <c r="DX400" s="1"/>
      <c r="DY400" s="1"/>
      <c r="DZ400" s="1"/>
      <c r="EA400" s="1"/>
      <c r="EB400" s="1"/>
      <c r="EC400" s="1"/>
      <c r="ED400" s="1"/>
      <c r="EE400" s="1"/>
      <c r="EF400" s="1"/>
      <c r="EG400" s="1"/>
      <c r="EH400" s="1"/>
      <c r="EI400" s="1"/>
      <c r="EJ400" s="1"/>
      <c r="EK400" s="1"/>
      <c r="EL400" s="1"/>
      <c r="EM400" s="1"/>
      <c r="EN400" s="1"/>
      <c r="EO400" s="1"/>
      <c r="EP400" s="1"/>
    </row>
    <row r="401" spans="1:14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  <c r="DE401" s="1"/>
      <c r="DF401" s="1"/>
      <c r="DG401" s="1"/>
      <c r="DH401" s="1"/>
      <c r="DI401" s="1"/>
      <c r="DJ401" s="1"/>
      <c r="DK401" s="1"/>
      <c r="DL401" s="1"/>
      <c r="DM401" s="1"/>
      <c r="DN401" s="1"/>
      <c r="DO401" s="1"/>
      <c r="DP401" s="1"/>
      <c r="DQ401" s="1"/>
      <c r="DR401" s="1"/>
      <c r="DS401" s="1"/>
      <c r="DT401" s="1"/>
      <c r="DU401" s="1"/>
      <c r="DV401" s="1"/>
      <c r="DW401" s="1"/>
      <c r="DX401" s="1"/>
      <c r="DY401" s="1"/>
      <c r="DZ401" s="1"/>
      <c r="EA401" s="1"/>
      <c r="EB401" s="1"/>
      <c r="EC401" s="1"/>
      <c r="ED401" s="1"/>
      <c r="EE401" s="1"/>
      <c r="EF401" s="1"/>
      <c r="EG401" s="1"/>
      <c r="EH401" s="1"/>
      <c r="EI401" s="1"/>
      <c r="EJ401" s="1"/>
      <c r="EK401" s="1"/>
      <c r="EL401" s="1"/>
      <c r="EM401" s="1"/>
      <c r="EN401" s="1"/>
      <c r="EO401" s="1"/>
      <c r="EP401" s="1"/>
    </row>
    <row r="402" spans="1:14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  <c r="DE402" s="1"/>
      <c r="DF402" s="1"/>
      <c r="DG402" s="1"/>
      <c r="DH402" s="1"/>
      <c r="DI402" s="1"/>
      <c r="DJ402" s="1"/>
      <c r="DK402" s="1"/>
      <c r="DL402" s="1"/>
      <c r="DM402" s="1"/>
      <c r="DN402" s="1"/>
      <c r="DO402" s="1"/>
      <c r="DP402" s="1"/>
      <c r="DQ402" s="1"/>
      <c r="DR402" s="1"/>
      <c r="DS402" s="1"/>
      <c r="DT402" s="1"/>
      <c r="DU402" s="1"/>
      <c r="DV402" s="1"/>
      <c r="DW402" s="1"/>
      <c r="DX402" s="1"/>
      <c r="DY402" s="1"/>
      <c r="DZ402" s="1"/>
      <c r="EA402" s="1"/>
      <c r="EB402" s="1"/>
      <c r="EC402" s="1"/>
      <c r="ED402" s="1"/>
      <c r="EE402" s="1"/>
      <c r="EF402" s="1"/>
      <c r="EG402" s="1"/>
      <c r="EH402" s="1"/>
      <c r="EI402" s="1"/>
      <c r="EJ402" s="1"/>
      <c r="EK402" s="1"/>
      <c r="EL402" s="1"/>
      <c r="EM402" s="1"/>
      <c r="EN402" s="1"/>
      <c r="EO402" s="1"/>
      <c r="EP402" s="1"/>
    </row>
    <row r="403" spans="1:14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  <c r="DE403" s="1"/>
      <c r="DF403" s="1"/>
      <c r="DG403" s="1"/>
      <c r="DH403" s="1"/>
      <c r="DI403" s="1"/>
      <c r="DJ403" s="1"/>
      <c r="DK403" s="1"/>
      <c r="DL403" s="1"/>
      <c r="DM403" s="1"/>
      <c r="DN403" s="1"/>
      <c r="DO403" s="1"/>
      <c r="DP403" s="1"/>
      <c r="DQ403" s="1"/>
      <c r="DR403" s="1"/>
      <c r="DS403" s="1"/>
      <c r="DT403" s="1"/>
      <c r="DU403" s="1"/>
      <c r="DV403" s="1"/>
      <c r="DW403" s="1"/>
      <c r="DX403" s="1"/>
      <c r="DY403" s="1"/>
      <c r="DZ403" s="1"/>
      <c r="EA403" s="1"/>
      <c r="EB403" s="1"/>
      <c r="EC403" s="1"/>
      <c r="ED403" s="1"/>
      <c r="EE403" s="1"/>
      <c r="EF403" s="1"/>
      <c r="EG403" s="1"/>
      <c r="EH403" s="1"/>
      <c r="EI403" s="1"/>
      <c r="EJ403" s="1"/>
      <c r="EK403" s="1"/>
      <c r="EL403" s="1"/>
      <c r="EM403" s="1"/>
      <c r="EN403" s="1"/>
      <c r="EO403" s="1"/>
      <c r="EP403" s="1"/>
    </row>
    <row r="404" spans="1:14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  <c r="DE404" s="1"/>
      <c r="DF404" s="1"/>
      <c r="DG404" s="1"/>
      <c r="DH404" s="1"/>
      <c r="DI404" s="1"/>
      <c r="DJ404" s="1"/>
      <c r="DK404" s="1"/>
      <c r="DL404" s="1"/>
      <c r="DM404" s="1"/>
      <c r="DN404" s="1"/>
      <c r="DO404" s="1"/>
      <c r="DP404" s="1"/>
      <c r="DQ404" s="1"/>
      <c r="DR404" s="1"/>
      <c r="DS404" s="1"/>
      <c r="DT404" s="1"/>
      <c r="DU404" s="1"/>
      <c r="DV404" s="1"/>
      <c r="DW404" s="1"/>
      <c r="DX404" s="1"/>
      <c r="DY404" s="1"/>
      <c r="DZ404" s="1"/>
      <c r="EA404" s="1"/>
      <c r="EB404" s="1"/>
      <c r="EC404" s="1"/>
      <c r="ED404" s="1"/>
      <c r="EE404" s="1"/>
      <c r="EF404" s="1"/>
      <c r="EG404" s="1"/>
      <c r="EH404" s="1"/>
      <c r="EI404" s="1"/>
      <c r="EJ404" s="1"/>
      <c r="EK404" s="1"/>
      <c r="EL404" s="1"/>
      <c r="EM404" s="1"/>
      <c r="EN404" s="1"/>
      <c r="EO404" s="1"/>
      <c r="EP404" s="1"/>
    </row>
    <row r="405" spans="1:14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  <c r="DE405" s="1"/>
      <c r="DF405" s="1"/>
      <c r="DG405" s="1"/>
      <c r="DH405" s="1"/>
      <c r="DI405" s="1"/>
      <c r="DJ405" s="1"/>
      <c r="DK405" s="1"/>
      <c r="DL405" s="1"/>
      <c r="DM405" s="1"/>
      <c r="DN405" s="1"/>
      <c r="DO405" s="1"/>
      <c r="DP405" s="1"/>
      <c r="DQ405" s="1"/>
      <c r="DR405" s="1"/>
      <c r="DS405" s="1"/>
      <c r="DT405" s="1"/>
      <c r="DU405" s="1"/>
      <c r="DV405" s="1"/>
      <c r="DW405" s="1"/>
      <c r="DX405" s="1"/>
      <c r="DY405" s="1"/>
      <c r="DZ405" s="1"/>
      <c r="EA405" s="1"/>
      <c r="EB405" s="1"/>
      <c r="EC405" s="1"/>
      <c r="ED405" s="1"/>
      <c r="EE405" s="1"/>
      <c r="EF405" s="1"/>
      <c r="EG405" s="1"/>
      <c r="EH405" s="1"/>
      <c r="EI405" s="1"/>
      <c r="EJ405" s="1"/>
      <c r="EK405" s="1"/>
      <c r="EL405" s="1"/>
      <c r="EM405" s="1"/>
      <c r="EN405" s="1"/>
      <c r="EO405" s="1"/>
      <c r="EP405" s="1"/>
    </row>
    <row r="406" spans="1:14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  <c r="DE406" s="1"/>
      <c r="DF406" s="1"/>
      <c r="DG406" s="1"/>
      <c r="DH406" s="1"/>
      <c r="DI406" s="1"/>
      <c r="DJ406" s="1"/>
      <c r="DK406" s="1"/>
      <c r="DL406" s="1"/>
      <c r="DM406" s="1"/>
      <c r="DN406" s="1"/>
      <c r="DO406" s="1"/>
      <c r="DP406" s="1"/>
      <c r="DQ406" s="1"/>
      <c r="DR406" s="1"/>
      <c r="DS406" s="1"/>
      <c r="DT406" s="1"/>
      <c r="DU406" s="1"/>
      <c r="DV406" s="1"/>
      <c r="DW406" s="1"/>
      <c r="DX406" s="1"/>
      <c r="DY406" s="1"/>
      <c r="DZ406" s="1"/>
      <c r="EA406" s="1"/>
      <c r="EB406" s="1"/>
      <c r="EC406" s="1"/>
      <c r="ED406" s="1"/>
      <c r="EE406" s="1"/>
      <c r="EF406" s="1"/>
      <c r="EG406" s="1"/>
      <c r="EH406" s="1"/>
      <c r="EI406" s="1"/>
      <c r="EJ406" s="1"/>
      <c r="EK406" s="1"/>
      <c r="EL406" s="1"/>
      <c r="EM406" s="1"/>
      <c r="EN406" s="1"/>
      <c r="EO406" s="1"/>
      <c r="EP406" s="1"/>
    </row>
    <row r="407" spans="1:14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  <c r="DE407" s="1"/>
      <c r="DF407" s="1"/>
      <c r="DG407" s="1"/>
      <c r="DH407" s="1"/>
      <c r="DI407" s="1"/>
      <c r="DJ407" s="1"/>
      <c r="DK407" s="1"/>
      <c r="DL407" s="1"/>
      <c r="DM407" s="1"/>
      <c r="DN407" s="1"/>
      <c r="DO407" s="1"/>
      <c r="DP407" s="1"/>
      <c r="DQ407" s="1"/>
      <c r="DR407" s="1"/>
      <c r="DS407" s="1"/>
      <c r="DT407" s="1"/>
      <c r="DU407" s="1"/>
      <c r="DV407" s="1"/>
      <c r="DW407" s="1"/>
      <c r="DX407" s="1"/>
      <c r="DY407" s="1"/>
      <c r="DZ407" s="1"/>
      <c r="EA407" s="1"/>
      <c r="EB407" s="1"/>
      <c r="EC407" s="1"/>
      <c r="ED407" s="1"/>
      <c r="EE407" s="1"/>
      <c r="EF407" s="1"/>
      <c r="EG407" s="1"/>
      <c r="EH407" s="1"/>
      <c r="EI407" s="1"/>
      <c r="EJ407" s="1"/>
      <c r="EK407" s="1"/>
      <c r="EL407" s="1"/>
      <c r="EM407" s="1"/>
      <c r="EN407" s="1"/>
      <c r="EO407" s="1"/>
      <c r="EP407" s="1"/>
    </row>
    <row r="408" spans="1:14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  <c r="DE408" s="1"/>
      <c r="DF408" s="1"/>
      <c r="DG408" s="1"/>
      <c r="DH408" s="1"/>
      <c r="DI408" s="1"/>
      <c r="DJ408" s="1"/>
      <c r="DK408" s="1"/>
      <c r="DL408" s="1"/>
      <c r="DM408" s="1"/>
      <c r="DN408" s="1"/>
      <c r="DO408" s="1"/>
      <c r="DP408" s="1"/>
      <c r="DQ408" s="1"/>
      <c r="DR408" s="1"/>
      <c r="DS408" s="1"/>
      <c r="DT408" s="1"/>
      <c r="DU408" s="1"/>
      <c r="DV408" s="1"/>
      <c r="DW408" s="1"/>
      <c r="DX408" s="1"/>
      <c r="DY408" s="1"/>
      <c r="DZ408" s="1"/>
      <c r="EA408" s="1"/>
      <c r="EB408" s="1"/>
      <c r="EC408" s="1"/>
      <c r="ED408" s="1"/>
      <c r="EE408" s="1"/>
      <c r="EF408" s="1"/>
      <c r="EG408" s="1"/>
      <c r="EH408" s="1"/>
      <c r="EI408" s="1"/>
      <c r="EJ408" s="1"/>
      <c r="EK408" s="1"/>
      <c r="EL408" s="1"/>
      <c r="EM408" s="1"/>
      <c r="EN408" s="1"/>
      <c r="EO408" s="1"/>
      <c r="EP408" s="1"/>
    </row>
    <row r="409" spans="1:14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  <c r="DE409" s="1"/>
      <c r="DF409" s="1"/>
      <c r="DG409" s="1"/>
      <c r="DH409" s="1"/>
      <c r="DI409" s="1"/>
      <c r="DJ409" s="1"/>
      <c r="DK409" s="1"/>
      <c r="DL409" s="1"/>
      <c r="DM409" s="1"/>
      <c r="DN409" s="1"/>
      <c r="DO409" s="1"/>
      <c r="DP409" s="1"/>
      <c r="DQ409" s="1"/>
      <c r="DR409" s="1"/>
      <c r="DS409" s="1"/>
      <c r="DT409" s="1"/>
      <c r="DU409" s="1"/>
      <c r="DV409" s="1"/>
      <c r="DW409" s="1"/>
      <c r="DX409" s="1"/>
      <c r="DY409" s="1"/>
      <c r="DZ409" s="1"/>
      <c r="EA409" s="1"/>
      <c r="EB409" s="1"/>
      <c r="EC409" s="1"/>
      <c r="ED409" s="1"/>
      <c r="EE409" s="1"/>
      <c r="EF409" s="1"/>
      <c r="EG409" s="1"/>
      <c r="EH409" s="1"/>
      <c r="EI409" s="1"/>
      <c r="EJ409" s="1"/>
      <c r="EK409" s="1"/>
      <c r="EL409" s="1"/>
      <c r="EM409" s="1"/>
      <c r="EN409" s="1"/>
      <c r="EO409" s="1"/>
      <c r="EP409" s="1"/>
    </row>
    <row r="410" spans="1:14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  <c r="DE410" s="1"/>
      <c r="DF410" s="1"/>
      <c r="DG410" s="1"/>
      <c r="DH410" s="1"/>
      <c r="DI410" s="1"/>
      <c r="DJ410" s="1"/>
      <c r="DK410" s="1"/>
      <c r="DL410" s="1"/>
      <c r="DM410" s="1"/>
      <c r="DN410" s="1"/>
      <c r="DO410" s="1"/>
      <c r="DP410" s="1"/>
      <c r="DQ410" s="1"/>
      <c r="DR410" s="1"/>
      <c r="DS410" s="1"/>
      <c r="DT410" s="1"/>
      <c r="DU410" s="1"/>
      <c r="DV410" s="1"/>
      <c r="DW410" s="1"/>
      <c r="DX410" s="1"/>
      <c r="DY410" s="1"/>
      <c r="DZ410" s="1"/>
      <c r="EA410" s="1"/>
      <c r="EB410" s="1"/>
      <c r="EC410" s="1"/>
      <c r="ED410" s="1"/>
      <c r="EE410" s="1"/>
      <c r="EF410" s="1"/>
      <c r="EG410" s="1"/>
      <c r="EH410" s="1"/>
      <c r="EI410" s="1"/>
      <c r="EJ410" s="1"/>
      <c r="EK410" s="1"/>
      <c r="EL410" s="1"/>
      <c r="EM410" s="1"/>
      <c r="EN410" s="1"/>
      <c r="EO410" s="1"/>
      <c r="EP410" s="1"/>
    </row>
    <row r="411" spans="1:14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  <c r="DE411" s="1"/>
      <c r="DF411" s="1"/>
      <c r="DG411" s="1"/>
      <c r="DH411" s="1"/>
      <c r="DI411" s="1"/>
      <c r="DJ411" s="1"/>
      <c r="DK411" s="1"/>
      <c r="DL411" s="1"/>
      <c r="DM411" s="1"/>
      <c r="DN411" s="1"/>
      <c r="DO411" s="1"/>
      <c r="DP411" s="1"/>
      <c r="DQ411" s="1"/>
      <c r="DR411" s="1"/>
      <c r="DS411" s="1"/>
      <c r="DT411" s="1"/>
      <c r="DU411" s="1"/>
      <c r="DV411" s="1"/>
      <c r="DW411" s="1"/>
      <c r="DX411" s="1"/>
      <c r="DY411" s="1"/>
      <c r="DZ411" s="1"/>
      <c r="EA411" s="1"/>
      <c r="EB411" s="1"/>
      <c r="EC411" s="1"/>
      <c r="ED411" s="1"/>
      <c r="EE411" s="1"/>
      <c r="EF411" s="1"/>
      <c r="EG411" s="1"/>
      <c r="EH411" s="1"/>
      <c r="EI411" s="1"/>
      <c r="EJ411" s="1"/>
      <c r="EK411" s="1"/>
      <c r="EL411" s="1"/>
      <c r="EM411" s="1"/>
      <c r="EN411" s="1"/>
      <c r="EO411" s="1"/>
      <c r="EP411" s="1"/>
    </row>
    <row r="412" spans="1:14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  <c r="DE412" s="1"/>
      <c r="DF412" s="1"/>
      <c r="DG412" s="1"/>
      <c r="DH412" s="1"/>
      <c r="DI412" s="1"/>
      <c r="DJ412" s="1"/>
      <c r="DK412" s="1"/>
      <c r="DL412" s="1"/>
      <c r="DM412" s="1"/>
      <c r="DN412" s="1"/>
      <c r="DO412" s="1"/>
      <c r="DP412" s="1"/>
      <c r="DQ412" s="1"/>
      <c r="DR412" s="1"/>
      <c r="DS412" s="1"/>
      <c r="DT412" s="1"/>
      <c r="DU412" s="1"/>
      <c r="DV412" s="1"/>
      <c r="DW412" s="1"/>
      <c r="DX412" s="1"/>
      <c r="DY412" s="1"/>
      <c r="DZ412" s="1"/>
      <c r="EA412" s="1"/>
      <c r="EB412" s="1"/>
      <c r="EC412" s="1"/>
      <c r="ED412" s="1"/>
      <c r="EE412" s="1"/>
      <c r="EF412" s="1"/>
      <c r="EG412" s="1"/>
      <c r="EH412" s="1"/>
      <c r="EI412" s="1"/>
      <c r="EJ412" s="1"/>
      <c r="EK412" s="1"/>
      <c r="EL412" s="1"/>
      <c r="EM412" s="1"/>
      <c r="EN412" s="1"/>
      <c r="EO412" s="1"/>
      <c r="EP412" s="1"/>
    </row>
    <row r="413" spans="1:14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  <c r="DE413" s="1"/>
      <c r="DF413" s="1"/>
      <c r="DG413" s="1"/>
      <c r="DH413" s="1"/>
      <c r="DI413" s="1"/>
      <c r="DJ413" s="1"/>
      <c r="DK413" s="1"/>
      <c r="DL413" s="1"/>
      <c r="DM413" s="1"/>
      <c r="DN413" s="1"/>
      <c r="DO413" s="1"/>
      <c r="DP413" s="1"/>
      <c r="DQ413" s="1"/>
      <c r="DR413" s="1"/>
      <c r="DS413" s="1"/>
      <c r="DT413" s="1"/>
      <c r="DU413" s="1"/>
      <c r="DV413" s="1"/>
      <c r="DW413" s="1"/>
      <c r="DX413" s="1"/>
      <c r="DY413" s="1"/>
      <c r="DZ413" s="1"/>
      <c r="EA413" s="1"/>
      <c r="EB413" s="1"/>
      <c r="EC413" s="1"/>
      <c r="ED413" s="1"/>
      <c r="EE413" s="1"/>
      <c r="EF413" s="1"/>
      <c r="EG413" s="1"/>
      <c r="EH413" s="1"/>
      <c r="EI413" s="1"/>
      <c r="EJ413" s="1"/>
      <c r="EK413" s="1"/>
      <c r="EL413" s="1"/>
      <c r="EM413" s="1"/>
      <c r="EN413" s="1"/>
      <c r="EO413" s="1"/>
      <c r="EP413" s="1"/>
    </row>
    <row r="414" spans="1:14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  <c r="DE414" s="1"/>
      <c r="DF414" s="1"/>
      <c r="DG414" s="1"/>
      <c r="DH414" s="1"/>
      <c r="DI414" s="1"/>
      <c r="DJ414" s="1"/>
      <c r="DK414" s="1"/>
      <c r="DL414" s="1"/>
      <c r="DM414" s="1"/>
      <c r="DN414" s="1"/>
      <c r="DO414" s="1"/>
      <c r="DP414" s="1"/>
      <c r="DQ414" s="1"/>
      <c r="DR414" s="1"/>
      <c r="DS414" s="1"/>
      <c r="DT414" s="1"/>
      <c r="DU414" s="1"/>
      <c r="DV414" s="1"/>
      <c r="DW414" s="1"/>
      <c r="DX414" s="1"/>
      <c r="DY414" s="1"/>
      <c r="DZ414" s="1"/>
      <c r="EA414" s="1"/>
      <c r="EB414" s="1"/>
      <c r="EC414" s="1"/>
      <c r="ED414" s="1"/>
      <c r="EE414" s="1"/>
      <c r="EF414" s="1"/>
      <c r="EG414" s="1"/>
      <c r="EH414" s="1"/>
      <c r="EI414" s="1"/>
      <c r="EJ414" s="1"/>
      <c r="EK414" s="1"/>
      <c r="EL414" s="1"/>
      <c r="EM414" s="1"/>
      <c r="EN414" s="1"/>
      <c r="EO414" s="1"/>
      <c r="EP414" s="1"/>
    </row>
    <row r="415" spans="1:14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  <c r="DE415" s="1"/>
      <c r="DF415" s="1"/>
      <c r="DG415" s="1"/>
      <c r="DH415" s="1"/>
      <c r="DI415" s="1"/>
      <c r="DJ415" s="1"/>
      <c r="DK415" s="1"/>
      <c r="DL415" s="1"/>
      <c r="DM415" s="1"/>
      <c r="DN415" s="1"/>
      <c r="DO415" s="1"/>
      <c r="DP415" s="1"/>
      <c r="DQ415" s="1"/>
      <c r="DR415" s="1"/>
      <c r="DS415" s="1"/>
      <c r="DT415" s="1"/>
      <c r="DU415" s="1"/>
      <c r="DV415" s="1"/>
      <c r="DW415" s="1"/>
      <c r="DX415" s="1"/>
      <c r="DY415" s="1"/>
      <c r="DZ415" s="1"/>
      <c r="EA415" s="1"/>
      <c r="EB415" s="1"/>
      <c r="EC415" s="1"/>
      <c r="ED415" s="1"/>
      <c r="EE415" s="1"/>
      <c r="EF415" s="1"/>
      <c r="EG415" s="1"/>
      <c r="EH415" s="1"/>
      <c r="EI415" s="1"/>
      <c r="EJ415" s="1"/>
      <c r="EK415" s="1"/>
      <c r="EL415" s="1"/>
      <c r="EM415" s="1"/>
      <c r="EN415" s="1"/>
      <c r="EO415" s="1"/>
      <c r="EP415" s="1"/>
    </row>
    <row r="416" spans="1:14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  <c r="DE416" s="1"/>
      <c r="DF416" s="1"/>
      <c r="DG416" s="1"/>
      <c r="DH416" s="1"/>
      <c r="DI416" s="1"/>
      <c r="DJ416" s="1"/>
      <c r="DK416" s="1"/>
      <c r="DL416" s="1"/>
      <c r="DM416" s="1"/>
      <c r="DN416" s="1"/>
      <c r="DO416" s="1"/>
      <c r="DP416" s="1"/>
      <c r="DQ416" s="1"/>
      <c r="DR416" s="1"/>
      <c r="DS416" s="1"/>
      <c r="DT416" s="1"/>
      <c r="DU416" s="1"/>
      <c r="DV416" s="1"/>
      <c r="DW416" s="1"/>
      <c r="DX416" s="1"/>
      <c r="DY416" s="1"/>
      <c r="DZ416" s="1"/>
      <c r="EA416" s="1"/>
      <c r="EB416" s="1"/>
      <c r="EC416" s="1"/>
      <c r="ED416" s="1"/>
      <c r="EE416" s="1"/>
      <c r="EF416" s="1"/>
      <c r="EG416" s="1"/>
      <c r="EH416" s="1"/>
      <c r="EI416" s="1"/>
      <c r="EJ416" s="1"/>
      <c r="EK416" s="1"/>
      <c r="EL416" s="1"/>
      <c r="EM416" s="1"/>
      <c r="EN416" s="1"/>
      <c r="EO416" s="1"/>
      <c r="EP416" s="1"/>
    </row>
    <row r="417" spans="1:14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  <c r="DE417" s="1"/>
      <c r="DF417" s="1"/>
      <c r="DG417" s="1"/>
      <c r="DH417" s="1"/>
      <c r="DI417" s="1"/>
      <c r="DJ417" s="1"/>
      <c r="DK417" s="1"/>
      <c r="DL417" s="1"/>
      <c r="DM417" s="1"/>
      <c r="DN417" s="1"/>
      <c r="DO417" s="1"/>
      <c r="DP417" s="1"/>
      <c r="DQ417" s="1"/>
      <c r="DR417" s="1"/>
      <c r="DS417" s="1"/>
      <c r="DT417" s="1"/>
      <c r="DU417" s="1"/>
      <c r="DV417" s="1"/>
      <c r="DW417" s="1"/>
      <c r="DX417" s="1"/>
      <c r="DY417" s="1"/>
      <c r="DZ417" s="1"/>
      <c r="EA417" s="1"/>
      <c r="EB417" s="1"/>
      <c r="EC417" s="1"/>
      <c r="ED417" s="1"/>
      <c r="EE417" s="1"/>
      <c r="EF417" s="1"/>
      <c r="EG417" s="1"/>
      <c r="EH417" s="1"/>
      <c r="EI417" s="1"/>
      <c r="EJ417" s="1"/>
      <c r="EK417" s="1"/>
      <c r="EL417" s="1"/>
      <c r="EM417" s="1"/>
      <c r="EN417" s="1"/>
      <c r="EO417" s="1"/>
      <c r="EP417" s="1"/>
    </row>
    <row r="418" spans="1:14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  <c r="DE418" s="1"/>
      <c r="DF418" s="1"/>
      <c r="DG418" s="1"/>
      <c r="DH418" s="1"/>
      <c r="DI418" s="1"/>
      <c r="DJ418" s="1"/>
      <c r="DK418" s="1"/>
      <c r="DL418" s="1"/>
      <c r="DM418" s="1"/>
      <c r="DN418" s="1"/>
      <c r="DO418" s="1"/>
      <c r="DP418" s="1"/>
      <c r="DQ418" s="1"/>
      <c r="DR418" s="1"/>
      <c r="DS418" s="1"/>
      <c r="DT418" s="1"/>
      <c r="DU418" s="1"/>
      <c r="DV418" s="1"/>
      <c r="DW418" s="1"/>
      <c r="DX418" s="1"/>
      <c r="DY418" s="1"/>
      <c r="DZ418" s="1"/>
      <c r="EA418" s="1"/>
      <c r="EB418" s="1"/>
      <c r="EC418" s="1"/>
      <c r="ED418" s="1"/>
      <c r="EE418" s="1"/>
      <c r="EF418" s="1"/>
      <c r="EG418" s="1"/>
      <c r="EH418" s="1"/>
      <c r="EI418" s="1"/>
      <c r="EJ418" s="1"/>
      <c r="EK418" s="1"/>
      <c r="EL418" s="1"/>
      <c r="EM418" s="1"/>
      <c r="EN418" s="1"/>
      <c r="EO418" s="1"/>
      <c r="EP418" s="1"/>
    </row>
    <row r="419" spans="1:14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  <c r="DE419" s="1"/>
      <c r="DF419" s="1"/>
      <c r="DG419" s="1"/>
      <c r="DH419" s="1"/>
      <c r="DI419" s="1"/>
      <c r="DJ419" s="1"/>
      <c r="DK419" s="1"/>
      <c r="DL419" s="1"/>
      <c r="DM419" s="1"/>
      <c r="DN419" s="1"/>
      <c r="DO419" s="1"/>
      <c r="DP419" s="1"/>
      <c r="DQ419" s="1"/>
      <c r="DR419" s="1"/>
      <c r="DS419" s="1"/>
      <c r="DT419" s="1"/>
      <c r="DU419" s="1"/>
      <c r="DV419" s="1"/>
      <c r="DW419" s="1"/>
      <c r="DX419" s="1"/>
      <c r="DY419" s="1"/>
      <c r="DZ419" s="1"/>
      <c r="EA419" s="1"/>
      <c r="EB419" s="1"/>
      <c r="EC419" s="1"/>
      <c r="ED419" s="1"/>
      <c r="EE419" s="1"/>
      <c r="EF419" s="1"/>
      <c r="EG419" s="1"/>
      <c r="EH419" s="1"/>
      <c r="EI419" s="1"/>
      <c r="EJ419" s="1"/>
      <c r="EK419" s="1"/>
      <c r="EL419" s="1"/>
      <c r="EM419" s="1"/>
      <c r="EN419" s="1"/>
      <c r="EO419" s="1"/>
      <c r="EP419" s="1"/>
    </row>
    <row r="420" spans="1:14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  <c r="DE420" s="1"/>
      <c r="DF420" s="1"/>
      <c r="DG420" s="1"/>
      <c r="DH420" s="1"/>
      <c r="DI420" s="1"/>
      <c r="DJ420" s="1"/>
      <c r="DK420" s="1"/>
      <c r="DL420" s="1"/>
      <c r="DM420" s="1"/>
      <c r="DN420" s="1"/>
      <c r="DO420" s="1"/>
      <c r="DP420" s="1"/>
      <c r="DQ420" s="1"/>
      <c r="DR420" s="1"/>
      <c r="DS420" s="1"/>
      <c r="DT420" s="1"/>
      <c r="DU420" s="1"/>
      <c r="DV420" s="1"/>
      <c r="DW420" s="1"/>
      <c r="DX420" s="1"/>
      <c r="DY420" s="1"/>
      <c r="DZ420" s="1"/>
      <c r="EA420" s="1"/>
      <c r="EB420" s="1"/>
      <c r="EC420" s="1"/>
      <c r="ED420" s="1"/>
      <c r="EE420" s="1"/>
      <c r="EF420" s="1"/>
      <c r="EG420" s="1"/>
      <c r="EH420" s="1"/>
      <c r="EI420" s="1"/>
      <c r="EJ420" s="1"/>
      <c r="EK420" s="1"/>
      <c r="EL420" s="1"/>
      <c r="EM420" s="1"/>
      <c r="EN420" s="1"/>
      <c r="EO420" s="1"/>
      <c r="EP420" s="1"/>
    </row>
    <row r="421" spans="1:14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  <c r="DE421" s="1"/>
      <c r="DF421" s="1"/>
      <c r="DG421" s="1"/>
      <c r="DH421" s="1"/>
      <c r="DI421" s="1"/>
      <c r="DJ421" s="1"/>
      <c r="DK421" s="1"/>
      <c r="DL421" s="1"/>
      <c r="DM421" s="1"/>
      <c r="DN421" s="1"/>
      <c r="DO421" s="1"/>
      <c r="DP421" s="1"/>
      <c r="DQ421" s="1"/>
      <c r="DR421" s="1"/>
      <c r="DS421" s="1"/>
      <c r="DT421" s="1"/>
      <c r="DU421" s="1"/>
      <c r="DV421" s="1"/>
      <c r="DW421" s="1"/>
      <c r="DX421" s="1"/>
      <c r="DY421" s="1"/>
      <c r="DZ421" s="1"/>
      <c r="EA421" s="1"/>
      <c r="EB421" s="1"/>
      <c r="EC421" s="1"/>
      <c r="ED421" s="1"/>
      <c r="EE421" s="1"/>
      <c r="EF421" s="1"/>
      <c r="EG421" s="1"/>
      <c r="EH421" s="1"/>
      <c r="EI421" s="1"/>
      <c r="EJ421" s="1"/>
      <c r="EK421" s="1"/>
      <c r="EL421" s="1"/>
      <c r="EM421" s="1"/>
      <c r="EN421" s="1"/>
      <c r="EO421" s="1"/>
      <c r="EP421" s="1"/>
    </row>
    <row r="422" spans="1:14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  <c r="DE422" s="1"/>
      <c r="DF422" s="1"/>
      <c r="DG422" s="1"/>
      <c r="DH422" s="1"/>
      <c r="DI422" s="1"/>
      <c r="DJ422" s="1"/>
      <c r="DK422" s="1"/>
      <c r="DL422" s="1"/>
      <c r="DM422" s="1"/>
      <c r="DN422" s="1"/>
      <c r="DO422" s="1"/>
      <c r="DP422" s="1"/>
      <c r="DQ422" s="1"/>
      <c r="DR422" s="1"/>
      <c r="DS422" s="1"/>
      <c r="DT422" s="1"/>
      <c r="DU422" s="1"/>
      <c r="DV422" s="1"/>
      <c r="DW422" s="1"/>
      <c r="DX422" s="1"/>
      <c r="DY422" s="1"/>
      <c r="DZ422" s="1"/>
      <c r="EA422" s="1"/>
      <c r="EB422" s="1"/>
      <c r="EC422" s="1"/>
      <c r="ED422" s="1"/>
      <c r="EE422" s="1"/>
      <c r="EF422" s="1"/>
      <c r="EG422" s="1"/>
      <c r="EH422" s="1"/>
      <c r="EI422" s="1"/>
      <c r="EJ422" s="1"/>
      <c r="EK422" s="1"/>
      <c r="EL422" s="1"/>
      <c r="EM422" s="1"/>
      <c r="EN422" s="1"/>
      <c r="EO422" s="1"/>
      <c r="EP422" s="1"/>
    </row>
    <row r="423" spans="1:14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  <c r="DE423" s="1"/>
      <c r="DF423" s="1"/>
      <c r="DG423" s="1"/>
      <c r="DH423" s="1"/>
      <c r="DI423" s="1"/>
      <c r="DJ423" s="1"/>
      <c r="DK423" s="1"/>
      <c r="DL423" s="1"/>
      <c r="DM423" s="1"/>
      <c r="DN423" s="1"/>
      <c r="DO423" s="1"/>
      <c r="DP423" s="1"/>
      <c r="DQ423" s="1"/>
      <c r="DR423" s="1"/>
      <c r="DS423" s="1"/>
      <c r="DT423" s="1"/>
      <c r="DU423" s="1"/>
      <c r="DV423" s="1"/>
      <c r="DW423" s="1"/>
      <c r="DX423" s="1"/>
      <c r="DY423" s="1"/>
      <c r="DZ423" s="1"/>
      <c r="EA423" s="1"/>
      <c r="EB423" s="1"/>
      <c r="EC423" s="1"/>
      <c r="ED423" s="1"/>
      <c r="EE423" s="1"/>
      <c r="EF423" s="1"/>
      <c r="EG423" s="1"/>
      <c r="EH423" s="1"/>
      <c r="EI423" s="1"/>
      <c r="EJ423" s="1"/>
      <c r="EK423" s="1"/>
      <c r="EL423" s="1"/>
      <c r="EM423" s="1"/>
      <c r="EN423" s="1"/>
      <c r="EO423" s="1"/>
      <c r="EP423" s="1"/>
    </row>
    <row r="424" spans="1:14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  <c r="DE424" s="1"/>
      <c r="DF424" s="1"/>
      <c r="DG424" s="1"/>
      <c r="DH424" s="1"/>
      <c r="DI424" s="1"/>
      <c r="DJ424" s="1"/>
      <c r="DK424" s="1"/>
      <c r="DL424" s="1"/>
      <c r="DM424" s="1"/>
      <c r="DN424" s="1"/>
      <c r="DO424" s="1"/>
      <c r="DP424" s="1"/>
      <c r="DQ424" s="1"/>
      <c r="DR424" s="1"/>
      <c r="DS424" s="1"/>
      <c r="DT424" s="1"/>
      <c r="DU424" s="1"/>
      <c r="DV424" s="1"/>
      <c r="DW424" s="1"/>
      <c r="DX424" s="1"/>
      <c r="DY424" s="1"/>
      <c r="DZ424" s="1"/>
      <c r="EA424" s="1"/>
      <c r="EB424" s="1"/>
      <c r="EC424" s="1"/>
      <c r="ED424" s="1"/>
      <c r="EE424" s="1"/>
      <c r="EF424" s="1"/>
      <c r="EG424" s="1"/>
      <c r="EH424" s="1"/>
      <c r="EI424" s="1"/>
      <c r="EJ424" s="1"/>
      <c r="EK424" s="1"/>
      <c r="EL424" s="1"/>
      <c r="EM424" s="1"/>
      <c r="EN424" s="1"/>
      <c r="EO424" s="1"/>
      <c r="EP424" s="1"/>
    </row>
    <row r="425" spans="1:14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  <c r="DE425" s="1"/>
      <c r="DF425" s="1"/>
      <c r="DG425" s="1"/>
      <c r="DH425" s="1"/>
      <c r="DI425" s="1"/>
      <c r="DJ425" s="1"/>
      <c r="DK425" s="1"/>
      <c r="DL425" s="1"/>
      <c r="DM425" s="1"/>
      <c r="DN425" s="1"/>
      <c r="DO425" s="1"/>
      <c r="DP425" s="1"/>
      <c r="DQ425" s="1"/>
      <c r="DR425" s="1"/>
      <c r="DS425" s="1"/>
      <c r="DT425" s="1"/>
      <c r="DU425" s="1"/>
      <c r="DV425" s="1"/>
      <c r="DW425" s="1"/>
      <c r="DX425" s="1"/>
      <c r="DY425" s="1"/>
      <c r="DZ425" s="1"/>
      <c r="EA425" s="1"/>
      <c r="EB425" s="1"/>
      <c r="EC425" s="1"/>
      <c r="ED425" s="1"/>
      <c r="EE425" s="1"/>
      <c r="EF425" s="1"/>
      <c r="EG425" s="1"/>
      <c r="EH425" s="1"/>
      <c r="EI425" s="1"/>
      <c r="EJ425" s="1"/>
      <c r="EK425" s="1"/>
      <c r="EL425" s="1"/>
      <c r="EM425" s="1"/>
      <c r="EN425" s="1"/>
      <c r="EO425" s="1"/>
      <c r="EP425" s="1"/>
    </row>
    <row r="426" spans="1:14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  <c r="DE426" s="1"/>
      <c r="DF426" s="1"/>
      <c r="DG426" s="1"/>
      <c r="DH426" s="1"/>
      <c r="DI426" s="1"/>
      <c r="DJ426" s="1"/>
      <c r="DK426" s="1"/>
      <c r="DL426" s="1"/>
      <c r="DM426" s="1"/>
      <c r="DN426" s="1"/>
      <c r="DO426" s="1"/>
      <c r="DP426" s="1"/>
      <c r="DQ426" s="1"/>
      <c r="DR426" s="1"/>
      <c r="DS426" s="1"/>
      <c r="DT426" s="1"/>
      <c r="DU426" s="1"/>
      <c r="DV426" s="1"/>
      <c r="DW426" s="1"/>
      <c r="DX426" s="1"/>
      <c r="DY426" s="1"/>
      <c r="DZ426" s="1"/>
      <c r="EA426" s="1"/>
      <c r="EB426" s="1"/>
      <c r="EC426" s="1"/>
      <c r="ED426" s="1"/>
      <c r="EE426" s="1"/>
      <c r="EF426" s="1"/>
      <c r="EG426" s="1"/>
      <c r="EH426" s="1"/>
      <c r="EI426" s="1"/>
      <c r="EJ426" s="1"/>
      <c r="EK426" s="1"/>
      <c r="EL426" s="1"/>
      <c r="EM426" s="1"/>
      <c r="EN426" s="1"/>
      <c r="EO426" s="1"/>
      <c r="EP426" s="1"/>
    </row>
    <row r="427" spans="1:14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  <c r="DE427" s="1"/>
      <c r="DF427" s="1"/>
      <c r="DG427" s="1"/>
      <c r="DH427" s="1"/>
      <c r="DI427" s="1"/>
      <c r="DJ427" s="1"/>
      <c r="DK427" s="1"/>
      <c r="DL427" s="1"/>
      <c r="DM427" s="1"/>
      <c r="DN427" s="1"/>
      <c r="DO427" s="1"/>
      <c r="DP427" s="1"/>
      <c r="DQ427" s="1"/>
      <c r="DR427" s="1"/>
      <c r="DS427" s="1"/>
      <c r="DT427" s="1"/>
      <c r="DU427" s="1"/>
      <c r="DV427" s="1"/>
      <c r="DW427" s="1"/>
      <c r="DX427" s="1"/>
      <c r="DY427" s="1"/>
      <c r="DZ427" s="1"/>
      <c r="EA427" s="1"/>
      <c r="EB427" s="1"/>
      <c r="EC427" s="1"/>
      <c r="ED427" s="1"/>
      <c r="EE427" s="1"/>
      <c r="EF427" s="1"/>
      <c r="EG427" s="1"/>
      <c r="EH427" s="1"/>
      <c r="EI427" s="1"/>
      <c r="EJ427" s="1"/>
      <c r="EK427" s="1"/>
      <c r="EL427" s="1"/>
      <c r="EM427" s="1"/>
      <c r="EN427" s="1"/>
      <c r="EO427" s="1"/>
      <c r="EP427" s="1"/>
    </row>
    <row r="428" spans="1:14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  <c r="DE428" s="1"/>
      <c r="DF428" s="1"/>
      <c r="DG428" s="1"/>
      <c r="DH428" s="1"/>
      <c r="DI428" s="1"/>
      <c r="DJ428" s="1"/>
      <c r="DK428" s="1"/>
      <c r="DL428" s="1"/>
      <c r="DM428" s="1"/>
      <c r="DN428" s="1"/>
      <c r="DO428" s="1"/>
      <c r="DP428" s="1"/>
      <c r="DQ428" s="1"/>
      <c r="DR428" s="1"/>
      <c r="DS428" s="1"/>
      <c r="DT428" s="1"/>
      <c r="DU428" s="1"/>
      <c r="DV428" s="1"/>
      <c r="DW428" s="1"/>
      <c r="DX428" s="1"/>
      <c r="DY428" s="1"/>
      <c r="DZ428" s="1"/>
      <c r="EA428" s="1"/>
      <c r="EB428" s="1"/>
      <c r="EC428" s="1"/>
      <c r="ED428" s="1"/>
      <c r="EE428" s="1"/>
      <c r="EF428" s="1"/>
      <c r="EG428" s="1"/>
      <c r="EH428" s="1"/>
      <c r="EI428" s="1"/>
      <c r="EJ428" s="1"/>
      <c r="EK428" s="1"/>
      <c r="EL428" s="1"/>
      <c r="EM428" s="1"/>
      <c r="EN428" s="1"/>
      <c r="EO428" s="1"/>
      <c r="EP428" s="1"/>
    </row>
    <row r="429" spans="1:14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  <c r="DE429" s="1"/>
      <c r="DF429" s="1"/>
      <c r="DG429" s="1"/>
      <c r="DH429" s="1"/>
      <c r="DI429" s="1"/>
      <c r="DJ429" s="1"/>
      <c r="DK429" s="1"/>
      <c r="DL429" s="1"/>
      <c r="DM429" s="1"/>
      <c r="DN429" s="1"/>
      <c r="DO429" s="1"/>
      <c r="DP429" s="1"/>
      <c r="DQ429" s="1"/>
      <c r="DR429" s="1"/>
      <c r="DS429" s="1"/>
      <c r="DT429" s="1"/>
      <c r="DU429" s="1"/>
      <c r="DV429" s="1"/>
      <c r="DW429" s="1"/>
      <c r="DX429" s="1"/>
      <c r="DY429" s="1"/>
      <c r="DZ429" s="1"/>
      <c r="EA429" s="1"/>
      <c r="EB429" s="1"/>
      <c r="EC429" s="1"/>
      <c r="ED429" s="1"/>
      <c r="EE429" s="1"/>
      <c r="EF429" s="1"/>
      <c r="EG429" s="1"/>
      <c r="EH429" s="1"/>
      <c r="EI429" s="1"/>
      <c r="EJ429" s="1"/>
      <c r="EK429" s="1"/>
      <c r="EL429" s="1"/>
      <c r="EM429" s="1"/>
      <c r="EN429" s="1"/>
      <c r="EO429" s="1"/>
      <c r="EP429" s="1"/>
    </row>
    <row r="430" spans="1:14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  <c r="DE430" s="1"/>
      <c r="DF430" s="1"/>
      <c r="DG430" s="1"/>
      <c r="DH430" s="1"/>
      <c r="DI430" s="1"/>
      <c r="DJ430" s="1"/>
      <c r="DK430" s="1"/>
      <c r="DL430" s="1"/>
      <c r="DM430" s="1"/>
      <c r="DN430" s="1"/>
      <c r="DO430" s="1"/>
      <c r="DP430" s="1"/>
      <c r="DQ430" s="1"/>
      <c r="DR430" s="1"/>
      <c r="DS430" s="1"/>
      <c r="DT430" s="1"/>
      <c r="DU430" s="1"/>
      <c r="DV430" s="1"/>
      <c r="DW430" s="1"/>
      <c r="DX430" s="1"/>
      <c r="DY430" s="1"/>
      <c r="DZ430" s="1"/>
      <c r="EA430" s="1"/>
      <c r="EB430" s="1"/>
      <c r="EC430" s="1"/>
      <c r="ED430" s="1"/>
      <c r="EE430" s="1"/>
      <c r="EF430" s="1"/>
      <c r="EG430" s="1"/>
      <c r="EH430" s="1"/>
      <c r="EI430" s="1"/>
      <c r="EJ430" s="1"/>
      <c r="EK430" s="1"/>
      <c r="EL430" s="1"/>
      <c r="EM430" s="1"/>
      <c r="EN430" s="1"/>
      <c r="EO430" s="1"/>
      <c r="EP430" s="1"/>
    </row>
    <row r="431" spans="1:14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  <c r="DE431" s="1"/>
      <c r="DF431" s="1"/>
      <c r="DG431" s="1"/>
      <c r="DH431" s="1"/>
      <c r="DI431" s="1"/>
      <c r="DJ431" s="1"/>
      <c r="DK431" s="1"/>
      <c r="DL431" s="1"/>
      <c r="DM431" s="1"/>
      <c r="DN431" s="1"/>
      <c r="DO431" s="1"/>
      <c r="DP431" s="1"/>
      <c r="DQ431" s="1"/>
      <c r="DR431" s="1"/>
      <c r="DS431" s="1"/>
      <c r="DT431" s="1"/>
      <c r="DU431" s="1"/>
      <c r="DV431" s="1"/>
      <c r="DW431" s="1"/>
      <c r="DX431" s="1"/>
      <c r="DY431" s="1"/>
      <c r="DZ431" s="1"/>
      <c r="EA431" s="1"/>
      <c r="EB431" s="1"/>
      <c r="EC431" s="1"/>
      <c r="ED431" s="1"/>
      <c r="EE431" s="1"/>
      <c r="EF431" s="1"/>
      <c r="EG431" s="1"/>
      <c r="EH431" s="1"/>
      <c r="EI431" s="1"/>
      <c r="EJ431" s="1"/>
      <c r="EK431" s="1"/>
      <c r="EL431" s="1"/>
      <c r="EM431" s="1"/>
      <c r="EN431" s="1"/>
      <c r="EO431" s="1"/>
      <c r="EP431" s="1"/>
    </row>
    <row r="432" spans="1:14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  <c r="DE432" s="1"/>
      <c r="DF432" s="1"/>
      <c r="DG432" s="1"/>
      <c r="DH432" s="1"/>
      <c r="DI432" s="1"/>
      <c r="DJ432" s="1"/>
      <c r="DK432" s="1"/>
      <c r="DL432" s="1"/>
      <c r="DM432" s="1"/>
      <c r="DN432" s="1"/>
      <c r="DO432" s="1"/>
      <c r="DP432" s="1"/>
      <c r="DQ432" s="1"/>
      <c r="DR432" s="1"/>
      <c r="DS432" s="1"/>
      <c r="DT432" s="1"/>
      <c r="DU432" s="1"/>
      <c r="DV432" s="1"/>
      <c r="DW432" s="1"/>
      <c r="DX432" s="1"/>
      <c r="DY432" s="1"/>
      <c r="DZ432" s="1"/>
      <c r="EA432" s="1"/>
      <c r="EB432" s="1"/>
      <c r="EC432" s="1"/>
      <c r="ED432" s="1"/>
      <c r="EE432" s="1"/>
      <c r="EF432" s="1"/>
      <c r="EG432" s="1"/>
      <c r="EH432" s="1"/>
      <c r="EI432" s="1"/>
      <c r="EJ432" s="1"/>
      <c r="EK432" s="1"/>
      <c r="EL432" s="1"/>
      <c r="EM432" s="1"/>
      <c r="EN432" s="1"/>
      <c r="EO432" s="1"/>
      <c r="EP432" s="1"/>
    </row>
    <row r="433" spans="1:14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  <c r="DE433" s="1"/>
      <c r="DF433" s="1"/>
      <c r="DG433" s="1"/>
      <c r="DH433" s="1"/>
      <c r="DI433" s="1"/>
      <c r="DJ433" s="1"/>
      <c r="DK433" s="1"/>
      <c r="DL433" s="1"/>
      <c r="DM433" s="1"/>
      <c r="DN433" s="1"/>
      <c r="DO433" s="1"/>
      <c r="DP433" s="1"/>
      <c r="DQ433" s="1"/>
      <c r="DR433" s="1"/>
      <c r="DS433" s="1"/>
      <c r="DT433" s="1"/>
      <c r="DU433" s="1"/>
      <c r="DV433" s="1"/>
      <c r="DW433" s="1"/>
      <c r="DX433" s="1"/>
      <c r="DY433" s="1"/>
      <c r="DZ433" s="1"/>
      <c r="EA433" s="1"/>
      <c r="EB433" s="1"/>
      <c r="EC433" s="1"/>
      <c r="ED433" s="1"/>
      <c r="EE433" s="1"/>
      <c r="EF433" s="1"/>
      <c r="EG433" s="1"/>
      <c r="EH433" s="1"/>
      <c r="EI433" s="1"/>
      <c r="EJ433" s="1"/>
      <c r="EK433" s="1"/>
      <c r="EL433" s="1"/>
      <c r="EM433" s="1"/>
      <c r="EN433" s="1"/>
      <c r="EO433" s="1"/>
      <c r="EP433" s="1"/>
    </row>
    <row r="434" spans="1:14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  <c r="DE434" s="1"/>
      <c r="DF434" s="1"/>
      <c r="DG434" s="1"/>
      <c r="DH434" s="1"/>
      <c r="DI434" s="1"/>
      <c r="DJ434" s="1"/>
      <c r="DK434" s="1"/>
      <c r="DL434" s="1"/>
      <c r="DM434" s="1"/>
      <c r="DN434" s="1"/>
      <c r="DO434" s="1"/>
      <c r="DP434" s="1"/>
      <c r="DQ434" s="1"/>
      <c r="DR434" s="1"/>
      <c r="DS434" s="1"/>
      <c r="DT434" s="1"/>
      <c r="DU434" s="1"/>
      <c r="DV434" s="1"/>
      <c r="DW434" s="1"/>
      <c r="DX434" s="1"/>
      <c r="DY434" s="1"/>
      <c r="DZ434" s="1"/>
      <c r="EA434" s="1"/>
      <c r="EB434" s="1"/>
      <c r="EC434" s="1"/>
      <c r="ED434" s="1"/>
      <c r="EE434" s="1"/>
      <c r="EF434" s="1"/>
      <c r="EG434" s="1"/>
      <c r="EH434" s="1"/>
      <c r="EI434" s="1"/>
      <c r="EJ434" s="1"/>
      <c r="EK434" s="1"/>
      <c r="EL434" s="1"/>
      <c r="EM434" s="1"/>
      <c r="EN434" s="1"/>
      <c r="EO434" s="1"/>
      <c r="EP434" s="1"/>
    </row>
    <row r="435" spans="1:14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  <c r="DE435" s="1"/>
      <c r="DF435" s="1"/>
      <c r="DG435" s="1"/>
      <c r="DH435" s="1"/>
      <c r="DI435" s="1"/>
      <c r="DJ435" s="1"/>
      <c r="DK435" s="1"/>
      <c r="DL435" s="1"/>
      <c r="DM435" s="1"/>
      <c r="DN435" s="1"/>
      <c r="DO435" s="1"/>
      <c r="DP435" s="1"/>
      <c r="DQ435" s="1"/>
      <c r="DR435" s="1"/>
      <c r="DS435" s="1"/>
      <c r="DT435" s="1"/>
      <c r="DU435" s="1"/>
      <c r="DV435" s="1"/>
      <c r="DW435" s="1"/>
      <c r="DX435" s="1"/>
      <c r="DY435" s="1"/>
      <c r="DZ435" s="1"/>
      <c r="EA435" s="1"/>
      <c r="EB435" s="1"/>
      <c r="EC435" s="1"/>
      <c r="ED435" s="1"/>
      <c r="EE435" s="1"/>
      <c r="EF435" s="1"/>
      <c r="EG435" s="1"/>
      <c r="EH435" s="1"/>
      <c r="EI435" s="1"/>
      <c r="EJ435" s="1"/>
      <c r="EK435" s="1"/>
      <c r="EL435" s="1"/>
      <c r="EM435" s="1"/>
      <c r="EN435" s="1"/>
      <c r="EO435" s="1"/>
      <c r="EP435" s="1"/>
    </row>
    <row r="436" spans="1:14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  <c r="DE436" s="1"/>
      <c r="DF436" s="1"/>
      <c r="DG436" s="1"/>
      <c r="DH436" s="1"/>
      <c r="DI436" s="1"/>
      <c r="DJ436" s="1"/>
      <c r="DK436" s="1"/>
      <c r="DL436" s="1"/>
      <c r="DM436" s="1"/>
      <c r="DN436" s="1"/>
      <c r="DO436" s="1"/>
      <c r="DP436" s="1"/>
      <c r="DQ436" s="1"/>
      <c r="DR436" s="1"/>
      <c r="DS436" s="1"/>
      <c r="DT436" s="1"/>
      <c r="DU436" s="1"/>
      <c r="DV436" s="1"/>
      <c r="DW436" s="1"/>
      <c r="DX436" s="1"/>
      <c r="DY436" s="1"/>
      <c r="DZ436" s="1"/>
      <c r="EA436" s="1"/>
      <c r="EB436" s="1"/>
      <c r="EC436" s="1"/>
      <c r="ED436" s="1"/>
      <c r="EE436" s="1"/>
      <c r="EF436" s="1"/>
      <c r="EG436" s="1"/>
      <c r="EH436" s="1"/>
      <c r="EI436" s="1"/>
      <c r="EJ436" s="1"/>
      <c r="EK436" s="1"/>
      <c r="EL436" s="1"/>
      <c r="EM436" s="1"/>
      <c r="EN436" s="1"/>
      <c r="EO436" s="1"/>
      <c r="EP436" s="1"/>
    </row>
    <row r="437" spans="1:14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  <c r="DE437" s="1"/>
      <c r="DF437" s="1"/>
      <c r="DG437" s="1"/>
      <c r="DH437" s="1"/>
      <c r="DI437" s="1"/>
      <c r="DJ437" s="1"/>
      <c r="DK437" s="1"/>
      <c r="DL437" s="1"/>
      <c r="DM437" s="1"/>
      <c r="DN437" s="1"/>
      <c r="DO437" s="1"/>
      <c r="DP437" s="1"/>
      <c r="DQ437" s="1"/>
      <c r="DR437" s="1"/>
      <c r="DS437" s="1"/>
      <c r="DT437" s="1"/>
      <c r="DU437" s="1"/>
      <c r="DV437" s="1"/>
      <c r="DW437" s="1"/>
      <c r="DX437" s="1"/>
      <c r="DY437" s="1"/>
      <c r="DZ437" s="1"/>
      <c r="EA437" s="1"/>
      <c r="EB437" s="1"/>
      <c r="EC437" s="1"/>
      <c r="ED437" s="1"/>
      <c r="EE437" s="1"/>
      <c r="EF437" s="1"/>
      <c r="EG437" s="1"/>
      <c r="EH437" s="1"/>
      <c r="EI437" s="1"/>
      <c r="EJ437" s="1"/>
      <c r="EK437" s="1"/>
      <c r="EL437" s="1"/>
      <c r="EM437" s="1"/>
      <c r="EN437" s="1"/>
      <c r="EO437" s="1"/>
      <c r="EP437" s="1"/>
    </row>
    <row r="438" spans="1:14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  <c r="DE438" s="1"/>
      <c r="DF438" s="1"/>
      <c r="DG438" s="1"/>
      <c r="DH438" s="1"/>
      <c r="DI438" s="1"/>
      <c r="DJ438" s="1"/>
      <c r="DK438" s="1"/>
      <c r="DL438" s="1"/>
      <c r="DM438" s="1"/>
      <c r="DN438" s="1"/>
      <c r="DO438" s="1"/>
      <c r="DP438" s="1"/>
      <c r="DQ438" s="1"/>
      <c r="DR438" s="1"/>
      <c r="DS438" s="1"/>
      <c r="DT438" s="1"/>
      <c r="DU438" s="1"/>
      <c r="DV438" s="1"/>
      <c r="DW438" s="1"/>
      <c r="DX438" s="1"/>
      <c r="DY438" s="1"/>
      <c r="DZ438" s="1"/>
      <c r="EA438" s="1"/>
      <c r="EB438" s="1"/>
      <c r="EC438" s="1"/>
      <c r="ED438" s="1"/>
      <c r="EE438" s="1"/>
      <c r="EF438" s="1"/>
      <c r="EG438" s="1"/>
      <c r="EH438" s="1"/>
      <c r="EI438" s="1"/>
      <c r="EJ438" s="1"/>
      <c r="EK438" s="1"/>
      <c r="EL438" s="1"/>
      <c r="EM438" s="1"/>
      <c r="EN438" s="1"/>
      <c r="EO438" s="1"/>
      <c r="EP438" s="1"/>
    </row>
    <row r="439" spans="1:14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  <c r="DE439" s="1"/>
      <c r="DF439" s="1"/>
      <c r="DG439" s="1"/>
      <c r="DH439" s="1"/>
      <c r="DI439" s="1"/>
      <c r="DJ439" s="1"/>
      <c r="DK439" s="1"/>
      <c r="DL439" s="1"/>
      <c r="DM439" s="1"/>
      <c r="DN439" s="1"/>
      <c r="DO439" s="1"/>
      <c r="DP439" s="1"/>
      <c r="DQ439" s="1"/>
      <c r="DR439" s="1"/>
      <c r="DS439" s="1"/>
      <c r="DT439" s="1"/>
      <c r="DU439" s="1"/>
      <c r="DV439" s="1"/>
      <c r="DW439" s="1"/>
      <c r="DX439" s="1"/>
      <c r="DY439" s="1"/>
      <c r="DZ439" s="1"/>
      <c r="EA439" s="1"/>
      <c r="EB439" s="1"/>
      <c r="EC439" s="1"/>
      <c r="ED439" s="1"/>
      <c r="EE439" s="1"/>
      <c r="EF439" s="1"/>
      <c r="EG439" s="1"/>
      <c r="EH439" s="1"/>
      <c r="EI439" s="1"/>
      <c r="EJ439" s="1"/>
      <c r="EK439" s="1"/>
      <c r="EL439" s="1"/>
      <c r="EM439" s="1"/>
      <c r="EN439" s="1"/>
      <c r="EO439" s="1"/>
      <c r="EP439" s="1"/>
    </row>
    <row r="440" spans="1:14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  <c r="DE440" s="1"/>
      <c r="DF440" s="1"/>
      <c r="DG440" s="1"/>
      <c r="DH440" s="1"/>
      <c r="DI440" s="1"/>
      <c r="DJ440" s="1"/>
      <c r="DK440" s="1"/>
      <c r="DL440" s="1"/>
      <c r="DM440" s="1"/>
      <c r="DN440" s="1"/>
      <c r="DO440" s="1"/>
      <c r="DP440" s="1"/>
      <c r="DQ440" s="1"/>
      <c r="DR440" s="1"/>
      <c r="DS440" s="1"/>
      <c r="DT440" s="1"/>
      <c r="DU440" s="1"/>
      <c r="DV440" s="1"/>
      <c r="DW440" s="1"/>
      <c r="DX440" s="1"/>
      <c r="DY440" s="1"/>
      <c r="DZ440" s="1"/>
      <c r="EA440" s="1"/>
      <c r="EB440" s="1"/>
      <c r="EC440" s="1"/>
      <c r="ED440" s="1"/>
      <c r="EE440" s="1"/>
      <c r="EF440" s="1"/>
      <c r="EG440" s="1"/>
      <c r="EH440" s="1"/>
      <c r="EI440" s="1"/>
      <c r="EJ440" s="1"/>
      <c r="EK440" s="1"/>
      <c r="EL440" s="1"/>
      <c r="EM440" s="1"/>
      <c r="EN440" s="1"/>
      <c r="EO440" s="1"/>
      <c r="EP440" s="1"/>
    </row>
    <row r="441" spans="1:14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  <c r="DF441" s="1"/>
      <c r="DG441" s="1"/>
      <c r="DH441" s="1"/>
      <c r="DI441" s="1"/>
      <c r="DJ441" s="1"/>
      <c r="DK441" s="1"/>
      <c r="DL441" s="1"/>
      <c r="DM441" s="1"/>
      <c r="DN441" s="1"/>
      <c r="DO441" s="1"/>
      <c r="DP441" s="1"/>
      <c r="DQ441" s="1"/>
      <c r="DR441" s="1"/>
      <c r="DS441" s="1"/>
      <c r="DT441" s="1"/>
      <c r="DU441" s="1"/>
      <c r="DV441" s="1"/>
      <c r="DW441" s="1"/>
      <c r="DX441" s="1"/>
      <c r="DY441" s="1"/>
      <c r="DZ441" s="1"/>
      <c r="EA441" s="1"/>
      <c r="EB441" s="1"/>
      <c r="EC441" s="1"/>
      <c r="ED441" s="1"/>
      <c r="EE441" s="1"/>
      <c r="EF441" s="1"/>
      <c r="EG441" s="1"/>
      <c r="EH441" s="1"/>
      <c r="EI441" s="1"/>
      <c r="EJ441" s="1"/>
      <c r="EK441" s="1"/>
      <c r="EL441" s="1"/>
      <c r="EM441" s="1"/>
      <c r="EN441" s="1"/>
      <c r="EO441" s="1"/>
      <c r="EP441" s="1"/>
    </row>
    <row r="442" spans="1:14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  <c r="DF442" s="1"/>
      <c r="DG442" s="1"/>
      <c r="DH442" s="1"/>
      <c r="DI442" s="1"/>
      <c r="DJ442" s="1"/>
      <c r="DK442" s="1"/>
      <c r="DL442" s="1"/>
      <c r="DM442" s="1"/>
      <c r="DN442" s="1"/>
      <c r="DO442" s="1"/>
      <c r="DP442" s="1"/>
      <c r="DQ442" s="1"/>
      <c r="DR442" s="1"/>
      <c r="DS442" s="1"/>
      <c r="DT442" s="1"/>
      <c r="DU442" s="1"/>
      <c r="DV442" s="1"/>
      <c r="DW442" s="1"/>
      <c r="DX442" s="1"/>
      <c r="DY442" s="1"/>
      <c r="DZ442" s="1"/>
      <c r="EA442" s="1"/>
      <c r="EB442" s="1"/>
      <c r="EC442" s="1"/>
      <c r="ED442" s="1"/>
      <c r="EE442" s="1"/>
      <c r="EF442" s="1"/>
      <c r="EG442" s="1"/>
      <c r="EH442" s="1"/>
      <c r="EI442" s="1"/>
      <c r="EJ442" s="1"/>
      <c r="EK442" s="1"/>
      <c r="EL442" s="1"/>
      <c r="EM442" s="1"/>
      <c r="EN442" s="1"/>
      <c r="EO442" s="1"/>
      <c r="EP442" s="1"/>
    </row>
    <row r="443" spans="1:14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  <c r="DE443" s="1"/>
      <c r="DF443" s="1"/>
      <c r="DG443" s="1"/>
      <c r="DH443" s="1"/>
      <c r="DI443" s="1"/>
      <c r="DJ443" s="1"/>
      <c r="DK443" s="1"/>
      <c r="DL443" s="1"/>
      <c r="DM443" s="1"/>
      <c r="DN443" s="1"/>
      <c r="DO443" s="1"/>
      <c r="DP443" s="1"/>
      <c r="DQ443" s="1"/>
      <c r="DR443" s="1"/>
      <c r="DS443" s="1"/>
      <c r="DT443" s="1"/>
      <c r="DU443" s="1"/>
      <c r="DV443" s="1"/>
      <c r="DW443" s="1"/>
      <c r="DX443" s="1"/>
      <c r="DY443" s="1"/>
      <c r="DZ443" s="1"/>
      <c r="EA443" s="1"/>
      <c r="EB443" s="1"/>
      <c r="EC443" s="1"/>
      <c r="ED443" s="1"/>
      <c r="EE443" s="1"/>
      <c r="EF443" s="1"/>
      <c r="EG443" s="1"/>
      <c r="EH443" s="1"/>
      <c r="EI443" s="1"/>
      <c r="EJ443" s="1"/>
      <c r="EK443" s="1"/>
      <c r="EL443" s="1"/>
      <c r="EM443" s="1"/>
      <c r="EN443" s="1"/>
      <c r="EO443" s="1"/>
      <c r="EP443" s="1"/>
    </row>
    <row r="444" spans="1:14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  <c r="DE444" s="1"/>
      <c r="DF444" s="1"/>
      <c r="DG444" s="1"/>
      <c r="DH444" s="1"/>
      <c r="DI444" s="1"/>
      <c r="DJ444" s="1"/>
      <c r="DK444" s="1"/>
      <c r="DL444" s="1"/>
      <c r="DM444" s="1"/>
      <c r="DN444" s="1"/>
      <c r="DO444" s="1"/>
      <c r="DP444" s="1"/>
      <c r="DQ444" s="1"/>
      <c r="DR444" s="1"/>
      <c r="DS444" s="1"/>
      <c r="DT444" s="1"/>
      <c r="DU444" s="1"/>
      <c r="DV444" s="1"/>
      <c r="DW444" s="1"/>
      <c r="DX444" s="1"/>
      <c r="DY444" s="1"/>
      <c r="DZ444" s="1"/>
      <c r="EA444" s="1"/>
      <c r="EB444" s="1"/>
      <c r="EC444" s="1"/>
      <c r="ED444" s="1"/>
      <c r="EE444" s="1"/>
      <c r="EF444" s="1"/>
      <c r="EG444" s="1"/>
      <c r="EH444" s="1"/>
      <c r="EI444" s="1"/>
      <c r="EJ444" s="1"/>
      <c r="EK444" s="1"/>
      <c r="EL444" s="1"/>
      <c r="EM444" s="1"/>
      <c r="EN444" s="1"/>
      <c r="EO444" s="1"/>
      <c r="EP444" s="1"/>
    </row>
    <row r="445" spans="1:14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  <c r="DE445" s="1"/>
      <c r="DF445" s="1"/>
      <c r="DG445" s="1"/>
      <c r="DH445" s="1"/>
      <c r="DI445" s="1"/>
      <c r="DJ445" s="1"/>
      <c r="DK445" s="1"/>
      <c r="DL445" s="1"/>
      <c r="DM445" s="1"/>
      <c r="DN445" s="1"/>
      <c r="DO445" s="1"/>
      <c r="DP445" s="1"/>
      <c r="DQ445" s="1"/>
      <c r="DR445" s="1"/>
      <c r="DS445" s="1"/>
      <c r="DT445" s="1"/>
      <c r="DU445" s="1"/>
      <c r="DV445" s="1"/>
      <c r="DW445" s="1"/>
      <c r="DX445" s="1"/>
      <c r="DY445" s="1"/>
      <c r="DZ445" s="1"/>
      <c r="EA445" s="1"/>
      <c r="EB445" s="1"/>
      <c r="EC445" s="1"/>
      <c r="ED445" s="1"/>
      <c r="EE445" s="1"/>
      <c r="EF445" s="1"/>
      <c r="EG445" s="1"/>
      <c r="EH445" s="1"/>
      <c r="EI445" s="1"/>
      <c r="EJ445" s="1"/>
      <c r="EK445" s="1"/>
      <c r="EL445" s="1"/>
      <c r="EM445" s="1"/>
      <c r="EN445" s="1"/>
      <c r="EO445" s="1"/>
      <c r="EP445" s="1"/>
    </row>
    <row r="446" spans="1:1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  <c r="DE446" s="1"/>
      <c r="DF446" s="1"/>
      <c r="DG446" s="1"/>
      <c r="DH446" s="1"/>
      <c r="DI446" s="1"/>
      <c r="DJ446" s="1"/>
      <c r="DK446" s="1"/>
      <c r="DL446" s="1"/>
      <c r="DM446" s="1"/>
      <c r="DN446" s="1"/>
      <c r="DO446" s="1"/>
      <c r="DP446" s="1"/>
      <c r="DQ446" s="1"/>
      <c r="DR446" s="1"/>
      <c r="DS446" s="1"/>
      <c r="DT446" s="1"/>
      <c r="DU446" s="1"/>
      <c r="DV446" s="1"/>
      <c r="DW446" s="1"/>
      <c r="DX446" s="1"/>
      <c r="DY446" s="1"/>
      <c r="DZ446" s="1"/>
      <c r="EA446" s="1"/>
      <c r="EB446" s="1"/>
      <c r="EC446" s="1"/>
      <c r="ED446" s="1"/>
      <c r="EE446" s="1"/>
      <c r="EF446" s="1"/>
      <c r="EG446" s="1"/>
      <c r="EH446" s="1"/>
      <c r="EI446" s="1"/>
      <c r="EJ446" s="1"/>
      <c r="EK446" s="1"/>
      <c r="EL446" s="1"/>
      <c r="EM446" s="1"/>
      <c r="EN446" s="1"/>
      <c r="EO446" s="1"/>
      <c r="EP446" s="1"/>
    </row>
    <row r="447" spans="1:14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  <c r="DE447" s="1"/>
      <c r="DF447" s="1"/>
      <c r="DG447" s="1"/>
      <c r="DH447" s="1"/>
      <c r="DI447" s="1"/>
      <c r="DJ447" s="1"/>
      <c r="DK447" s="1"/>
      <c r="DL447" s="1"/>
      <c r="DM447" s="1"/>
      <c r="DN447" s="1"/>
      <c r="DO447" s="1"/>
      <c r="DP447" s="1"/>
      <c r="DQ447" s="1"/>
      <c r="DR447" s="1"/>
      <c r="DS447" s="1"/>
      <c r="DT447" s="1"/>
      <c r="DU447" s="1"/>
      <c r="DV447" s="1"/>
      <c r="DW447" s="1"/>
      <c r="DX447" s="1"/>
      <c r="DY447" s="1"/>
      <c r="DZ447" s="1"/>
      <c r="EA447" s="1"/>
      <c r="EB447" s="1"/>
      <c r="EC447" s="1"/>
      <c r="ED447" s="1"/>
      <c r="EE447" s="1"/>
      <c r="EF447" s="1"/>
      <c r="EG447" s="1"/>
      <c r="EH447" s="1"/>
      <c r="EI447" s="1"/>
      <c r="EJ447" s="1"/>
      <c r="EK447" s="1"/>
      <c r="EL447" s="1"/>
      <c r="EM447" s="1"/>
      <c r="EN447" s="1"/>
      <c r="EO447" s="1"/>
      <c r="EP447" s="1"/>
    </row>
    <row r="448" spans="1:14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  <c r="DE448" s="1"/>
      <c r="DF448" s="1"/>
      <c r="DG448" s="1"/>
      <c r="DH448" s="1"/>
      <c r="DI448" s="1"/>
      <c r="DJ448" s="1"/>
      <c r="DK448" s="1"/>
      <c r="DL448" s="1"/>
      <c r="DM448" s="1"/>
      <c r="DN448" s="1"/>
      <c r="DO448" s="1"/>
      <c r="DP448" s="1"/>
      <c r="DQ448" s="1"/>
      <c r="DR448" s="1"/>
      <c r="DS448" s="1"/>
      <c r="DT448" s="1"/>
      <c r="DU448" s="1"/>
      <c r="DV448" s="1"/>
      <c r="DW448" s="1"/>
      <c r="DX448" s="1"/>
      <c r="DY448" s="1"/>
      <c r="DZ448" s="1"/>
      <c r="EA448" s="1"/>
      <c r="EB448" s="1"/>
      <c r="EC448" s="1"/>
      <c r="ED448" s="1"/>
      <c r="EE448" s="1"/>
      <c r="EF448" s="1"/>
      <c r="EG448" s="1"/>
      <c r="EH448" s="1"/>
      <c r="EI448" s="1"/>
      <c r="EJ448" s="1"/>
      <c r="EK448" s="1"/>
      <c r="EL448" s="1"/>
      <c r="EM448" s="1"/>
      <c r="EN448" s="1"/>
      <c r="EO448" s="1"/>
      <c r="EP448" s="1"/>
    </row>
    <row r="449" spans="1:14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  <c r="DE449" s="1"/>
      <c r="DF449" s="1"/>
      <c r="DG449" s="1"/>
      <c r="DH449" s="1"/>
      <c r="DI449" s="1"/>
      <c r="DJ449" s="1"/>
      <c r="DK449" s="1"/>
      <c r="DL449" s="1"/>
      <c r="DM449" s="1"/>
      <c r="DN449" s="1"/>
      <c r="DO449" s="1"/>
      <c r="DP449" s="1"/>
      <c r="DQ449" s="1"/>
      <c r="DR449" s="1"/>
      <c r="DS449" s="1"/>
      <c r="DT449" s="1"/>
      <c r="DU449" s="1"/>
      <c r="DV449" s="1"/>
      <c r="DW449" s="1"/>
      <c r="DX449" s="1"/>
      <c r="DY449" s="1"/>
      <c r="DZ449" s="1"/>
      <c r="EA449" s="1"/>
      <c r="EB449" s="1"/>
      <c r="EC449" s="1"/>
      <c r="ED449" s="1"/>
      <c r="EE449" s="1"/>
      <c r="EF449" s="1"/>
      <c r="EG449" s="1"/>
      <c r="EH449" s="1"/>
      <c r="EI449" s="1"/>
      <c r="EJ449" s="1"/>
      <c r="EK449" s="1"/>
      <c r="EL449" s="1"/>
      <c r="EM449" s="1"/>
      <c r="EN449" s="1"/>
      <c r="EO449" s="1"/>
      <c r="EP449" s="1"/>
    </row>
    <row r="450" spans="1:14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  <c r="DE450" s="1"/>
      <c r="DF450" s="1"/>
      <c r="DG450" s="1"/>
      <c r="DH450" s="1"/>
      <c r="DI450" s="1"/>
      <c r="DJ450" s="1"/>
      <c r="DK450" s="1"/>
      <c r="DL450" s="1"/>
      <c r="DM450" s="1"/>
      <c r="DN450" s="1"/>
      <c r="DO450" s="1"/>
      <c r="DP450" s="1"/>
      <c r="DQ450" s="1"/>
      <c r="DR450" s="1"/>
      <c r="DS450" s="1"/>
      <c r="DT450" s="1"/>
      <c r="DU450" s="1"/>
      <c r="DV450" s="1"/>
      <c r="DW450" s="1"/>
      <c r="DX450" s="1"/>
      <c r="DY450" s="1"/>
      <c r="DZ450" s="1"/>
      <c r="EA450" s="1"/>
      <c r="EB450" s="1"/>
      <c r="EC450" s="1"/>
      <c r="ED450" s="1"/>
      <c r="EE450" s="1"/>
      <c r="EF450" s="1"/>
      <c r="EG450" s="1"/>
      <c r="EH450" s="1"/>
      <c r="EI450" s="1"/>
      <c r="EJ450" s="1"/>
      <c r="EK450" s="1"/>
      <c r="EL450" s="1"/>
      <c r="EM450" s="1"/>
      <c r="EN450" s="1"/>
      <c r="EO450" s="1"/>
      <c r="EP450" s="1"/>
    </row>
    <row r="451" spans="1:14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  <c r="DE451" s="1"/>
      <c r="DF451" s="1"/>
      <c r="DG451" s="1"/>
      <c r="DH451" s="1"/>
      <c r="DI451" s="1"/>
      <c r="DJ451" s="1"/>
      <c r="DK451" s="1"/>
      <c r="DL451" s="1"/>
      <c r="DM451" s="1"/>
      <c r="DN451" s="1"/>
      <c r="DO451" s="1"/>
      <c r="DP451" s="1"/>
      <c r="DQ451" s="1"/>
      <c r="DR451" s="1"/>
      <c r="DS451" s="1"/>
      <c r="DT451" s="1"/>
      <c r="DU451" s="1"/>
      <c r="DV451" s="1"/>
      <c r="DW451" s="1"/>
      <c r="DX451" s="1"/>
      <c r="DY451" s="1"/>
      <c r="DZ451" s="1"/>
      <c r="EA451" s="1"/>
      <c r="EB451" s="1"/>
      <c r="EC451" s="1"/>
      <c r="ED451" s="1"/>
      <c r="EE451" s="1"/>
      <c r="EF451" s="1"/>
      <c r="EG451" s="1"/>
      <c r="EH451" s="1"/>
      <c r="EI451" s="1"/>
      <c r="EJ451" s="1"/>
      <c r="EK451" s="1"/>
      <c r="EL451" s="1"/>
      <c r="EM451" s="1"/>
      <c r="EN451" s="1"/>
      <c r="EO451" s="1"/>
      <c r="EP451" s="1"/>
    </row>
    <row r="452" spans="1:14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  <c r="DE452" s="1"/>
      <c r="DF452" s="1"/>
      <c r="DG452" s="1"/>
      <c r="DH452" s="1"/>
      <c r="DI452" s="1"/>
      <c r="DJ452" s="1"/>
      <c r="DK452" s="1"/>
      <c r="DL452" s="1"/>
      <c r="DM452" s="1"/>
      <c r="DN452" s="1"/>
      <c r="DO452" s="1"/>
      <c r="DP452" s="1"/>
      <c r="DQ452" s="1"/>
      <c r="DR452" s="1"/>
      <c r="DS452" s="1"/>
      <c r="DT452" s="1"/>
      <c r="DU452" s="1"/>
      <c r="DV452" s="1"/>
      <c r="DW452" s="1"/>
      <c r="DX452" s="1"/>
      <c r="DY452" s="1"/>
      <c r="DZ452" s="1"/>
      <c r="EA452" s="1"/>
      <c r="EB452" s="1"/>
      <c r="EC452" s="1"/>
      <c r="ED452" s="1"/>
      <c r="EE452" s="1"/>
      <c r="EF452" s="1"/>
      <c r="EG452" s="1"/>
      <c r="EH452" s="1"/>
      <c r="EI452" s="1"/>
      <c r="EJ452" s="1"/>
      <c r="EK452" s="1"/>
      <c r="EL452" s="1"/>
      <c r="EM452" s="1"/>
      <c r="EN452" s="1"/>
      <c r="EO452" s="1"/>
      <c r="EP452" s="1"/>
    </row>
    <row r="453" spans="1:14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  <c r="DE453" s="1"/>
      <c r="DF453" s="1"/>
      <c r="DG453" s="1"/>
      <c r="DH453" s="1"/>
      <c r="DI453" s="1"/>
      <c r="DJ453" s="1"/>
      <c r="DK453" s="1"/>
      <c r="DL453" s="1"/>
      <c r="DM453" s="1"/>
      <c r="DN453" s="1"/>
      <c r="DO453" s="1"/>
      <c r="DP453" s="1"/>
      <c r="DQ453" s="1"/>
      <c r="DR453" s="1"/>
      <c r="DS453" s="1"/>
      <c r="DT453" s="1"/>
      <c r="DU453" s="1"/>
      <c r="DV453" s="1"/>
      <c r="DW453" s="1"/>
      <c r="DX453" s="1"/>
      <c r="DY453" s="1"/>
      <c r="DZ453" s="1"/>
      <c r="EA453" s="1"/>
      <c r="EB453" s="1"/>
      <c r="EC453" s="1"/>
      <c r="ED453" s="1"/>
      <c r="EE453" s="1"/>
      <c r="EF453" s="1"/>
      <c r="EG453" s="1"/>
      <c r="EH453" s="1"/>
      <c r="EI453" s="1"/>
      <c r="EJ453" s="1"/>
      <c r="EK453" s="1"/>
      <c r="EL453" s="1"/>
      <c r="EM453" s="1"/>
      <c r="EN453" s="1"/>
      <c r="EO453" s="1"/>
      <c r="EP453" s="1"/>
    </row>
    <row r="454" spans="1:14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  <c r="DE454" s="1"/>
      <c r="DF454" s="1"/>
      <c r="DG454" s="1"/>
      <c r="DH454" s="1"/>
      <c r="DI454" s="1"/>
      <c r="DJ454" s="1"/>
      <c r="DK454" s="1"/>
      <c r="DL454" s="1"/>
      <c r="DM454" s="1"/>
      <c r="DN454" s="1"/>
      <c r="DO454" s="1"/>
      <c r="DP454" s="1"/>
      <c r="DQ454" s="1"/>
      <c r="DR454" s="1"/>
      <c r="DS454" s="1"/>
      <c r="DT454" s="1"/>
      <c r="DU454" s="1"/>
      <c r="DV454" s="1"/>
      <c r="DW454" s="1"/>
      <c r="DX454" s="1"/>
      <c r="DY454" s="1"/>
      <c r="DZ454" s="1"/>
      <c r="EA454" s="1"/>
      <c r="EB454" s="1"/>
      <c r="EC454" s="1"/>
      <c r="ED454" s="1"/>
      <c r="EE454" s="1"/>
      <c r="EF454" s="1"/>
      <c r="EG454" s="1"/>
      <c r="EH454" s="1"/>
      <c r="EI454" s="1"/>
      <c r="EJ454" s="1"/>
      <c r="EK454" s="1"/>
      <c r="EL454" s="1"/>
      <c r="EM454" s="1"/>
      <c r="EN454" s="1"/>
      <c r="EO454" s="1"/>
      <c r="EP454" s="1"/>
    </row>
    <row r="455" spans="1:14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  <c r="DE455" s="1"/>
      <c r="DF455" s="1"/>
      <c r="DG455" s="1"/>
      <c r="DH455" s="1"/>
      <c r="DI455" s="1"/>
      <c r="DJ455" s="1"/>
      <c r="DK455" s="1"/>
      <c r="DL455" s="1"/>
      <c r="DM455" s="1"/>
      <c r="DN455" s="1"/>
      <c r="DO455" s="1"/>
      <c r="DP455" s="1"/>
      <c r="DQ455" s="1"/>
      <c r="DR455" s="1"/>
      <c r="DS455" s="1"/>
      <c r="DT455" s="1"/>
      <c r="DU455" s="1"/>
      <c r="DV455" s="1"/>
      <c r="DW455" s="1"/>
      <c r="DX455" s="1"/>
      <c r="DY455" s="1"/>
      <c r="DZ455" s="1"/>
      <c r="EA455" s="1"/>
      <c r="EB455" s="1"/>
      <c r="EC455" s="1"/>
      <c r="ED455" s="1"/>
      <c r="EE455" s="1"/>
      <c r="EF455" s="1"/>
      <c r="EG455" s="1"/>
      <c r="EH455" s="1"/>
      <c r="EI455" s="1"/>
      <c r="EJ455" s="1"/>
      <c r="EK455" s="1"/>
      <c r="EL455" s="1"/>
      <c r="EM455" s="1"/>
      <c r="EN455" s="1"/>
      <c r="EO455" s="1"/>
      <c r="EP455" s="1"/>
    </row>
    <row r="456" spans="1:14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  <c r="DE456" s="1"/>
      <c r="DF456" s="1"/>
      <c r="DG456" s="1"/>
      <c r="DH456" s="1"/>
      <c r="DI456" s="1"/>
      <c r="DJ456" s="1"/>
      <c r="DK456" s="1"/>
      <c r="DL456" s="1"/>
      <c r="DM456" s="1"/>
      <c r="DN456" s="1"/>
      <c r="DO456" s="1"/>
      <c r="DP456" s="1"/>
      <c r="DQ456" s="1"/>
      <c r="DR456" s="1"/>
      <c r="DS456" s="1"/>
      <c r="DT456" s="1"/>
      <c r="DU456" s="1"/>
      <c r="DV456" s="1"/>
      <c r="DW456" s="1"/>
      <c r="DX456" s="1"/>
      <c r="DY456" s="1"/>
      <c r="DZ456" s="1"/>
      <c r="EA456" s="1"/>
      <c r="EB456" s="1"/>
      <c r="EC456" s="1"/>
      <c r="ED456" s="1"/>
      <c r="EE456" s="1"/>
      <c r="EF456" s="1"/>
      <c r="EG456" s="1"/>
      <c r="EH456" s="1"/>
      <c r="EI456" s="1"/>
      <c r="EJ456" s="1"/>
      <c r="EK456" s="1"/>
      <c r="EL456" s="1"/>
      <c r="EM456" s="1"/>
      <c r="EN456" s="1"/>
      <c r="EO456" s="1"/>
      <c r="EP456" s="1"/>
    </row>
    <row r="457" spans="1:14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  <c r="DE457" s="1"/>
      <c r="DF457" s="1"/>
      <c r="DG457" s="1"/>
      <c r="DH457" s="1"/>
      <c r="DI457" s="1"/>
      <c r="DJ457" s="1"/>
      <c r="DK457" s="1"/>
      <c r="DL457" s="1"/>
      <c r="DM457" s="1"/>
      <c r="DN457" s="1"/>
      <c r="DO457" s="1"/>
      <c r="DP457" s="1"/>
      <c r="DQ457" s="1"/>
      <c r="DR457" s="1"/>
      <c r="DS457" s="1"/>
      <c r="DT457" s="1"/>
      <c r="DU457" s="1"/>
      <c r="DV457" s="1"/>
      <c r="DW457" s="1"/>
      <c r="DX457" s="1"/>
      <c r="DY457" s="1"/>
      <c r="DZ457" s="1"/>
      <c r="EA457" s="1"/>
      <c r="EB457" s="1"/>
      <c r="EC457" s="1"/>
      <c r="ED457" s="1"/>
      <c r="EE457" s="1"/>
      <c r="EF457" s="1"/>
      <c r="EG457" s="1"/>
      <c r="EH457" s="1"/>
      <c r="EI457" s="1"/>
      <c r="EJ457" s="1"/>
      <c r="EK457" s="1"/>
      <c r="EL457" s="1"/>
      <c r="EM457" s="1"/>
      <c r="EN457" s="1"/>
      <c r="EO457" s="1"/>
      <c r="EP457" s="1"/>
    </row>
    <row r="458" spans="1:14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</row>
    <row r="459" spans="1:14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  <c r="DE459" s="1"/>
      <c r="DF459" s="1"/>
      <c r="DG459" s="1"/>
      <c r="DH459" s="1"/>
      <c r="DI459" s="1"/>
      <c r="DJ459" s="1"/>
      <c r="DK459" s="1"/>
      <c r="DL459" s="1"/>
      <c r="DM459" s="1"/>
      <c r="DN459" s="1"/>
      <c r="DO459" s="1"/>
      <c r="DP459" s="1"/>
      <c r="DQ459" s="1"/>
      <c r="DR459" s="1"/>
      <c r="DS459" s="1"/>
      <c r="DT459" s="1"/>
      <c r="DU459" s="1"/>
      <c r="DV459" s="1"/>
      <c r="DW459" s="1"/>
      <c r="DX459" s="1"/>
      <c r="DY459" s="1"/>
      <c r="DZ459" s="1"/>
      <c r="EA459" s="1"/>
      <c r="EB459" s="1"/>
      <c r="EC459" s="1"/>
      <c r="ED459" s="1"/>
      <c r="EE459" s="1"/>
      <c r="EF459" s="1"/>
      <c r="EG459" s="1"/>
      <c r="EH459" s="1"/>
      <c r="EI459" s="1"/>
      <c r="EJ459" s="1"/>
      <c r="EK459" s="1"/>
      <c r="EL459" s="1"/>
      <c r="EM459" s="1"/>
      <c r="EN459" s="1"/>
      <c r="EO459" s="1"/>
      <c r="EP459" s="1"/>
    </row>
    <row r="460" spans="1:14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  <c r="DE460" s="1"/>
      <c r="DF460" s="1"/>
      <c r="DG460" s="1"/>
      <c r="DH460" s="1"/>
      <c r="DI460" s="1"/>
      <c r="DJ460" s="1"/>
      <c r="DK460" s="1"/>
      <c r="DL460" s="1"/>
      <c r="DM460" s="1"/>
      <c r="DN460" s="1"/>
      <c r="DO460" s="1"/>
      <c r="DP460" s="1"/>
      <c r="DQ460" s="1"/>
      <c r="DR460" s="1"/>
      <c r="DS460" s="1"/>
      <c r="DT460" s="1"/>
      <c r="DU460" s="1"/>
      <c r="DV460" s="1"/>
      <c r="DW460" s="1"/>
      <c r="DX460" s="1"/>
      <c r="DY460" s="1"/>
      <c r="DZ460" s="1"/>
      <c r="EA460" s="1"/>
      <c r="EB460" s="1"/>
      <c r="EC460" s="1"/>
      <c r="ED460" s="1"/>
      <c r="EE460" s="1"/>
      <c r="EF460" s="1"/>
      <c r="EG460" s="1"/>
      <c r="EH460" s="1"/>
      <c r="EI460" s="1"/>
      <c r="EJ460" s="1"/>
      <c r="EK460" s="1"/>
      <c r="EL460" s="1"/>
      <c r="EM460" s="1"/>
      <c r="EN460" s="1"/>
      <c r="EO460" s="1"/>
      <c r="EP460" s="1"/>
    </row>
    <row r="461" spans="1:14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  <c r="DE461" s="1"/>
      <c r="DF461" s="1"/>
      <c r="DG461" s="1"/>
      <c r="DH461" s="1"/>
      <c r="DI461" s="1"/>
      <c r="DJ461" s="1"/>
      <c r="DK461" s="1"/>
      <c r="DL461" s="1"/>
      <c r="DM461" s="1"/>
      <c r="DN461" s="1"/>
      <c r="DO461" s="1"/>
      <c r="DP461" s="1"/>
      <c r="DQ461" s="1"/>
      <c r="DR461" s="1"/>
      <c r="DS461" s="1"/>
      <c r="DT461" s="1"/>
      <c r="DU461" s="1"/>
      <c r="DV461" s="1"/>
      <c r="DW461" s="1"/>
      <c r="DX461" s="1"/>
      <c r="DY461" s="1"/>
      <c r="DZ461" s="1"/>
      <c r="EA461" s="1"/>
      <c r="EB461" s="1"/>
      <c r="EC461" s="1"/>
      <c r="ED461" s="1"/>
      <c r="EE461" s="1"/>
      <c r="EF461" s="1"/>
      <c r="EG461" s="1"/>
      <c r="EH461" s="1"/>
      <c r="EI461" s="1"/>
      <c r="EJ461" s="1"/>
      <c r="EK461" s="1"/>
      <c r="EL461" s="1"/>
      <c r="EM461" s="1"/>
      <c r="EN461" s="1"/>
      <c r="EO461" s="1"/>
      <c r="EP461" s="1"/>
    </row>
    <row r="462" spans="1:14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  <c r="DF462" s="1"/>
      <c r="DG462" s="1"/>
      <c r="DH462" s="1"/>
      <c r="DI462" s="1"/>
      <c r="DJ462" s="1"/>
      <c r="DK462" s="1"/>
      <c r="DL462" s="1"/>
      <c r="DM462" s="1"/>
      <c r="DN462" s="1"/>
      <c r="DO462" s="1"/>
      <c r="DP462" s="1"/>
      <c r="DQ462" s="1"/>
      <c r="DR462" s="1"/>
      <c r="DS462" s="1"/>
      <c r="DT462" s="1"/>
      <c r="DU462" s="1"/>
      <c r="DV462" s="1"/>
      <c r="DW462" s="1"/>
      <c r="DX462" s="1"/>
      <c r="DY462" s="1"/>
      <c r="DZ462" s="1"/>
      <c r="EA462" s="1"/>
      <c r="EB462" s="1"/>
      <c r="EC462" s="1"/>
      <c r="ED462" s="1"/>
      <c r="EE462" s="1"/>
      <c r="EF462" s="1"/>
      <c r="EG462" s="1"/>
      <c r="EH462" s="1"/>
      <c r="EI462" s="1"/>
      <c r="EJ462" s="1"/>
      <c r="EK462" s="1"/>
      <c r="EL462" s="1"/>
      <c r="EM462" s="1"/>
      <c r="EN462" s="1"/>
      <c r="EO462" s="1"/>
      <c r="EP462" s="1"/>
    </row>
    <row r="463" spans="1:14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  <c r="DE463" s="1"/>
      <c r="DF463" s="1"/>
      <c r="DG463" s="1"/>
      <c r="DH463" s="1"/>
      <c r="DI463" s="1"/>
      <c r="DJ463" s="1"/>
      <c r="DK463" s="1"/>
      <c r="DL463" s="1"/>
      <c r="DM463" s="1"/>
      <c r="DN463" s="1"/>
      <c r="DO463" s="1"/>
      <c r="DP463" s="1"/>
      <c r="DQ463" s="1"/>
      <c r="DR463" s="1"/>
      <c r="DS463" s="1"/>
      <c r="DT463" s="1"/>
      <c r="DU463" s="1"/>
      <c r="DV463" s="1"/>
      <c r="DW463" s="1"/>
      <c r="DX463" s="1"/>
      <c r="DY463" s="1"/>
      <c r="DZ463" s="1"/>
      <c r="EA463" s="1"/>
      <c r="EB463" s="1"/>
      <c r="EC463" s="1"/>
      <c r="ED463" s="1"/>
      <c r="EE463" s="1"/>
      <c r="EF463" s="1"/>
      <c r="EG463" s="1"/>
      <c r="EH463" s="1"/>
      <c r="EI463" s="1"/>
      <c r="EJ463" s="1"/>
      <c r="EK463" s="1"/>
      <c r="EL463" s="1"/>
      <c r="EM463" s="1"/>
      <c r="EN463" s="1"/>
      <c r="EO463" s="1"/>
      <c r="EP463" s="1"/>
    </row>
    <row r="464" spans="1:14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  <c r="DE464" s="1"/>
      <c r="DF464" s="1"/>
      <c r="DG464" s="1"/>
      <c r="DH464" s="1"/>
      <c r="DI464" s="1"/>
      <c r="DJ464" s="1"/>
      <c r="DK464" s="1"/>
      <c r="DL464" s="1"/>
      <c r="DM464" s="1"/>
      <c r="DN464" s="1"/>
      <c r="DO464" s="1"/>
      <c r="DP464" s="1"/>
      <c r="DQ464" s="1"/>
      <c r="DR464" s="1"/>
      <c r="DS464" s="1"/>
      <c r="DT464" s="1"/>
      <c r="DU464" s="1"/>
      <c r="DV464" s="1"/>
      <c r="DW464" s="1"/>
      <c r="DX464" s="1"/>
      <c r="DY464" s="1"/>
      <c r="DZ464" s="1"/>
      <c r="EA464" s="1"/>
      <c r="EB464" s="1"/>
      <c r="EC464" s="1"/>
      <c r="ED464" s="1"/>
      <c r="EE464" s="1"/>
      <c r="EF464" s="1"/>
      <c r="EG464" s="1"/>
      <c r="EH464" s="1"/>
      <c r="EI464" s="1"/>
      <c r="EJ464" s="1"/>
      <c r="EK464" s="1"/>
      <c r="EL464" s="1"/>
      <c r="EM464" s="1"/>
      <c r="EN464" s="1"/>
      <c r="EO464" s="1"/>
      <c r="EP464" s="1"/>
    </row>
    <row r="465" spans="1:14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  <c r="DE465" s="1"/>
      <c r="DF465" s="1"/>
      <c r="DG465" s="1"/>
      <c r="DH465" s="1"/>
      <c r="DI465" s="1"/>
      <c r="DJ465" s="1"/>
      <c r="DK465" s="1"/>
      <c r="DL465" s="1"/>
      <c r="DM465" s="1"/>
      <c r="DN465" s="1"/>
      <c r="DO465" s="1"/>
      <c r="DP465" s="1"/>
      <c r="DQ465" s="1"/>
      <c r="DR465" s="1"/>
      <c r="DS465" s="1"/>
      <c r="DT465" s="1"/>
      <c r="DU465" s="1"/>
      <c r="DV465" s="1"/>
      <c r="DW465" s="1"/>
      <c r="DX465" s="1"/>
      <c r="DY465" s="1"/>
      <c r="DZ465" s="1"/>
      <c r="EA465" s="1"/>
      <c r="EB465" s="1"/>
      <c r="EC465" s="1"/>
      <c r="ED465" s="1"/>
      <c r="EE465" s="1"/>
      <c r="EF465" s="1"/>
      <c r="EG465" s="1"/>
      <c r="EH465" s="1"/>
      <c r="EI465" s="1"/>
      <c r="EJ465" s="1"/>
      <c r="EK465" s="1"/>
      <c r="EL465" s="1"/>
      <c r="EM465" s="1"/>
      <c r="EN465" s="1"/>
      <c r="EO465" s="1"/>
      <c r="EP465" s="1"/>
    </row>
    <row r="466" spans="1:14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  <c r="DE466" s="1"/>
      <c r="DF466" s="1"/>
      <c r="DG466" s="1"/>
      <c r="DH466" s="1"/>
      <c r="DI466" s="1"/>
      <c r="DJ466" s="1"/>
      <c r="DK466" s="1"/>
      <c r="DL466" s="1"/>
      <c r="DM466" s="1"/>
      <c r="DN466" s="1"/>
      <c r="DO466" s="1"/>
      <c r="DP466" s="1"/>
      <c r="DQ466" s="1"/>
      <c r="DR466" s="1"/>
      <c r="DS466" s="1"/>
      <c r="DT466" s="1"/>
      <c r="DU466" s="1"/>
      <c r="DV466" s="1"/>
      <c r="DW466" s="1"/>
      <c r="DX466" s="1"/>
      <c r="DY466" s="1"/>
      <c r="DZ466" s="1"/>
      <c r="EA466" s="1"/>
      <c r="EB466" s="1"/>
      <c r="EC466" s="1"/>
      <c r="ED466" s="1"/>
      <c r="EE466" s="1"/>
      <c r="EF466" s="1"/>
      <c r="EG466" s="1"/>
      <c r="EH466" s="1"/>
      <c r="EI466" s="1"/>
      <c r="EJ466" s="1"/>
      <c r="EK466" s="1"/>
      <c r="EL466" s="1"/>
      <c r="EM466" s="1"/>
      <c r="EN466" s="1"/>
      <c r="EO466" s="1"/>
      <c r="EP466" s="1"/>
    </row>
    <row r="467" spans="1:14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  <c r="DE467" s="1"/>
      <c r="DF467" s="1"/>
      <c r="DG467" s="1"/>
      <c r="DH467" s="1"/>
      <c r="DI467" s="1"/>
      <c r="DJ467" s="1"/>
      <c r="DK467" s="1"/>
      <c r="DL467" s="1"/>
      <c r="DM467" s="1"/>
      <c r="DN467" s="1"/>
      <c r="DO467" s="1"/>
      <c r="DP467" s="1"/>
      <c r="DQ467" s="1"/>
      <c r="DR467" s="1"/>
      <c r="DS467" s="1"/>
      <c r="DT467" s="1"/>
      <c r="DU467" s="1"/>
      <c r="DV467" s="1"/>
      <c r="DW467" s="1"/>
      <c r="DX467" s="1"/>
      <c r="DY467" s="1"/>
      <c r="DZ467" s="1"/>
      <c r="EA467" s="1"/>
      <c r="EB467" s="1"/>
      <c r="EC467" s="1"/>
      <c r="ED467" s="1"/>
      <c r="EE467" s="1"/>
      <c r="EF467" s="1"/>
      <c r="EG467" s="1"/>
      <c r="EH467" s="1"/>
      <c r="EI467" s="1"/>
      <c r="EJ467" s="1"/>
      <c r="EK467" s="1"/>
      <c r="EL467" s="1"/>
      <c r="EM467" s="1"/>
      <c r="EN467" s="1"/>
      <c r="EO467" s="1"/>
      <c r="EP467" s="1"/>
    </row>
    <row r="468" spans="1:14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  <c r="DE468" s="1"/>
      <c r="DF468" s="1"/>
      <c r="DG468" s="1"/>
      <c r="DH468" s="1"/>
      <c r="DI468" s="1"/>
      <c r="DJ468" s="1"/>
      <c r="DK468" s="1"/>
      <c r="DL468" s="1"/>
      <c r="DM468" s="1"/>
      <c r="DN468" s="1"/>
      <c r="DO468" s="1"/>
      <c r="DP468" s="1"/>
      <c r="DQ468" s="1"/>
      <c r="DR468" s="1"/>
      <c r="DS468" s="1"/>
      <c r="DT468" s="1"/>
      <c r="DU468" s="1"/>
      <c r="DV468" s="1"/>
      <c r="DW468" s="1"/>
      <c r="DX468" s="1"/>
      <c r="DY468" s="1"/>
      <c r="DZ468" s="1"/>
      <c r="EA468" s="1"/>
      <c r="EB468" s="1"/>
      <c r="EC468" s="1"/>
      <c r="ED468" s="1"/>
      <c r="EE468" s="1"/>
      <c r="EF468" s="1"/>
      <c r="EG468" s="1"/>
      <c r="EH468" s="1"/>
      <c r="EI468" s="1"/>
      <c r="EJ468" s="1"/>
      <c r="EK468" s="1"/>
      <c r="EL468" s="1"/>
      <c r="EM468" s="1"/>
      <c r="EN468" s="1"/>
      <c r="EO468" s="1"/>
      <c r="EP468" s="1"/>
    </row>
    <row r="469" spans="1:14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  <c r="DE469" s="1"/>
      <c r="DF469" s="1"/>
      <c r="DG469" s="1"/>
      <c r="DH469" s="1"/>
      <c r="DI469" s="1"/>
      <c r="DJ469" s="1"/>
      <c r="DK469" s="1"/>
      <c r="DL469" s="1"/>
      <c r="DM469" s="1"/>
      <c r="DN469" s="1"/>
      <c r="DO469" s="1"/>
      <c r="DP469" s="1"/>
      <c r="DQ469" s="1"/>
      <c r="DR469" s="1"/>
      <c r="DS469" s="1"/>
      <c r="DT469" s="1"/>
      <c r="DU469" s="1"/>
      <c r="DV469" s="1"/>
      <c r="DW469" s="1"/>
      <c r="DX469" s="1"/>
      <c r="DY469" s="1"/>
      <c r="DZ469" s="1"/>
      <c r="EA469" s="1"/>
      <c r="EB469" s="1"/>
      <c r="EC469" s="1"/>
      <c r="ED469" s="1"/>
      <c r="EE469" s="1"/>
      <c r="EF469" s="1"/>
      <c r="EG469" s="1"/>
      <c r="EH469" s="1"/>
      <c r="EI469" s="1"/>
      <c r="EJ469" s="1"/>
      <c r="EK469" s="1"/>
      <c r="EL469" s="1"/>
      <c r="EM469" s="1"/>
      <c r="EN469" s="1"/>
      <c r="EO469" s="1"/>
      <c r="EP469" s="1"/>
    </row>
    <row r="470" spans="1:14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  <c r="DE470" s="1"/>
      <c r="DF470" s="1"/>
      <c r="DG470" s="1"/>
      <c r="DH470" s="1"/>
      <c r="DI470" s="1"/>
      <c r="DJ470" s="1"/>
      <c r="DK470" s="1"/>
      <c r="DL470" s="1"/>
      <c r="DM470" s="1"/>
      <c r="DN470" s="1"/>
      <c r="DO470" s="1"/>
      <c r="DP470" s="1"/>
      <c r="DQ470" s="1"/>
      <c r="DR470" s="1"/>
      <c r="DS470" s="1"/>
      <c r="DT470" s="1"/>
      <c r="DU470" s="1"/>
      <c r="DV470" s="1"/>
      <c r="DW470" s="1"/>
      <c r="DX470" s="1"/>
      <c r="DY470" s="1"/>
      <c r="DZ470" s="1"/>
      <c r="EA470" s="1"/>
      <c r="EB470" s="1"/>
      <c r="EC470" s="1"/>
      <c r="ED470" s="1"/>
      <c r="EE470" s="1"/>
      <c r="EF470" s="1"/>
      <c r="EG470" s="1"/>
      <c r="EH470" s="1"/>
      <c r="EI470" s="1"/>
      <c r="EJ470" s="1"/>
      <c r="EK470" s="1"/>
      <c r="EL470" s="1"/>
      <c r="EM470" s="1"/>
      <c r="EN470" s="1"/>
      <c r="EO470" s="1"/>
      <c r="EP470" s="1"/>
    </row>
    <row r="471" spans="1:14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  <c r="DE471" s="1"/>
      <c r="DF471" s="1"/>
      <c r="DG471" s="1"/>
      <c r="DH471" s="1"/>
      <c r="DI471" s="1"/>
      <c r="DJ471" s="1"/>
      <c r="DK471" s="1"/>
      <c r="DL471" s="1"/>
      <c r="DM471" s="1"/>
      <c r="DN471" s="1"/>
      <c r="DO471" s="1"/>
      <c r="DP471" s="1"/>
      <c r="DQ471" s="1"/>
      <c r="DR471" s="1"/>
      <c r="DS471" s="1"/>
      <c r="DT471" s="1"/>
      <c r="DU471" s="1"/>
      <c r="DV471" s="1"/>
      <c r="DW471" s="1"/>
      <c r="DX471" s="1"/>
      <c r="DY471" s="1"/>
      <c r="DZ471" s="1"/>
      <c r="EA471" s="1"/>
      <c r="EB471" s="1"/>
      <c r="EC471" s="1"/>
      <c r="ED471" s="1"/>
      <c r="EE471" s="1"/>
      <c r="EF471" s="1"/>
      <c r="EG471" s="1"/>
      <c r="EH471" s="1"/>
      <c r="EI471" s="1"/>
      <c r="EJ471" s="1"/>
      <c r="EK471" s="1"/>
      <c r="EL471" s="1"/>
      <c r="EM471" s="1"/>
      <c r="EN471" s="1"/>
      <c r="EO471" s="1"/>
      <c r="EP471" s="1"/>
    </row>
    <row r="472" spans="1:14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  <c r="DE472" s="1"/>
      <c r="DF472" s="1"/>
      <c r="DG472" s="1"/>
      <c r="DH472" s="1"/>
      <c r="DI472" s="1"/>
      <c r="DJ472" s="1"/>
      <c r="DK472" s="1"/>
      <c r="DL472" s="1"/>
      <c r="DM472" s="1"/>
      <c r="DN472" s="1"/>
      <c r="DO472" s="1"/>
      <c r="DP472" s="1"/>
      <c r="DQ472" s="1"/>
      <c r="DR472" s="1"/>
      <c r="DS472" s="1"/>
      <c r="DT472" s="1"/>
      <c r="DU472" s="1"/>
      <c r="DV472" s="1"/>
      <c r="DW472" s="1"/>
      <c r="DX472" s="1"/>
      <c r="DY472" s="1"/>
      <c r="DZ472" s="1"/>
      <c r="EA472" s="1"/>
      <c r="EB472" s="1"/>
      <c r="EC472" s="1"/>
      <c r="ED472" s="1"/>
      <c r="EE472" s="1"/>
      <c r="EF472" s="1"/>
      <c r="EG472" s="1"/>
      <c r="EH472" s="1"/>
      <c r="EI472" s="1"/>
      <c r="EJ472" s="1"/>
      <c r="EK472" s="1"/>
      <c r="EL472" s="1"/>
      <c r="EM472" s="1"/>
      <c r="EN472" s="1"/>
      <c r="EO472" s="1"/>
      <c r="EP472" s="1"/>
    </row>
    <row r="473" spans="1:14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  <c r="DE473" s="1"/>
      <c r="DF473" s="1"/>
      <c r="DG473" s="1"/>
      <c r="DH473" s="1"/>
      <c r="DI473" s="1"/>
      <c r="DJ473" s="1"/>
      <c r="DK473" s="1"/>
      <c r="DL473" s="1"/>
      <c r="DM473" s="1"/>
      <c r="DN473" s="1"/>
      <c r="DO473" s="1"/>
      <c r="DP473" s="1"/>
      <c r="DQ473" s="1"/>
      <c r="DR473" s="1"/>
      <c r="DS473" s="1"/>
      <c r="DT473" s="1"/>
      <c r="DU473" s="1"/>
      <c r="DV473" s="1"/>
      <c r="DW473" s="1"/>
      <c r="DX473" s="1"/>
      <c r="DY473" s="1"/>
      <c r="DZ473" s="1"/>
      <c r="EA473" s="1"/>
      <c r="EB473" s="1"/>
      <c r="EC473" s="1"/>
      <c r="ED473" s="1"/>
      <c r="EE473" s="1"/>
      <c r="EF473" s="1"/>
      <c r="EG473" s="1"/>
      <c r="EH473" s="1"/>
      <c r="EI473" s="1"/>
      <c r="EJ473" s="1"/>
      <c r="EK473" s="1"/>
      <c r="EL473" s="1"/>
      <c r="EM473" s="1"/>
      <c r="EN473" s="1"/>
      <c r="EO473" s="1"/>
      <c r="EP473" s="1"/>
    </row>
    <row r="474" spans="1:14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  <c r="DE474" s="1"/>
      <c r="DF474" s="1"/>
      <c r="DG474" s="1"/>
      <c r="DH474" s="1"/>
      <c r="DI474" s="1"/>
      <c r="DJ474" s="1"/>
      <c r="DK474" s="1"/>
      <c r="DL474" s="1"/>
      <c r="DM474" s="1"/>
      <c r="DN474" s="1"/>
      <c r="DO474" s="1"/>
      <c r="DP474" s="1"/>
      <c r="DQ474" s="1"/>
      <c r="DR474" s="1"/>
      <c r="DS474" s="1"/>
      <c r="DT474" s="1"/>
      <c r="DU474" s="1"/>
      <c r="DV474" s="1"/>
      <c r="DW474" s="1"/>
      <c r="DX474" s="1"/>
      <c r="DY474" s="1"/>
      <c r="DZ474" s="1"/>
      <c r="EA474" s="1"/>
      <c r="EB474" s="1"/>
      <c r="EC474" s="1"/>
      <c r="ED474" s="1"/>
      <c r="EE474" s="1"/>
      <c r="EF474" s="1"/>
      <c r="EG474" s="1"/>
      <c r="EH474" s="1"/>
      <c r="EI474" s="1"/>
      <c r="EJ474" s="1"/>
      <c r="EK474" s="1"/>
      <c r="EL474" s="1"/>
      <c r="EM474" s="1"/>
      <c r="EN474" s="1"/>
      <c r="EO474" s="1"/>
      <c r="EP474" s="1"/>
    </row>
    <row r="475" spans="1:14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  <c r="DE475" s="1"/>
      <c r="DF475" s="1"/>
      <c r="DG475" s="1"/>
      <c r="DH475" s="1"/>
      <c r="DI475" s="1"/>
      <c r="DJ475" s="1"/>
      <c r="DK475" s="1"/>
      <c r="DL475" s="1"/>
      <c r="DM475" s="1"/>
      <c r="DN475" s="1"/>
      <c r="DO475" s="1"/>
      <c r="DP475" s="1"/>
      <c r="DQ475" s="1"/>
      <c r="DR475" s="1"/>
      <c r="DS475" s="1"/>
      <c r="DT475" s="1"/>
      <c r="DU475" s="1"/>
      <c r="DV475" s="1"/>
      <c r="DW475" s="1"/>
      <c r="DX475" s="1"/>
      <c r="DY475" s="1"/>
      <c r="DZ475" s="1"/>
      <c r="EA475" s="1"/>
      <c r="EB475" s="1"/>
      <c r="EC475" s="1"/>
      <c r="ED475" s="1"/>
      <c r="EE475" s="1"/>
      <c r="EF475" s="1"/>
      <c r="EG475" s="1"/>
      <c r="EH475" s="1"/>
      <c r="EI475" s="1"/>
      <c r="EJ475" s="1"/>
      <c r="EK475" s="1"/>
      <c r="EL475" s="1"/>
      <c r="EM475" s="1"/>
      <c r="EN475" s="1"/>
      <c r="EO475" s="1"/>
      <c r="EP475" s="1"/>
    </row>
    <row r="476" spans="1:14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  <c r="DE476" s="1"/>
      <c r="DF476" s="1"/>
      <c r="DG476" s="1"/>
      <c r="DH476" s="1"/>
      <c r="DI476" s="1"/>
      <c r="DJ476" s="1"/>
      <c r="DK476" s="1"/>
      <c r="DL476" s="1"/>
      <c r="DM476" s="1"/>
      <c r="DN476" s="1"/>
      <c r="DO476" s="1"/>
      <c r="DP476" s="1"/>
      <c r="DQ476" s="1"/>
      <c r="DR476" s="1"/>
      <c r="DS476" s="1"/>
      <c r="DT476" s="1"/>
      <c r="DU476" s="1"/>
      <c r="DV476" s="1"/>
      <c r="DW476" s="1"/>
      <c r="DX476" s="1"/>
      <c r="DY476" s="1"/>
      <c r="DZ476" s="1"/>
      <c r="EA476" s="1"/>
      <c r="EB476" s="1"/>
      <c r="EC476" s="1"/>
      <c r="ED476" s="1"/>
      <c r="EE476" s="1"/>
      <c r="EF476" s="1"/>
      <c r="EG476" s="1"/>
      <c r="EH476" s="1"/>
      <c r="EI476" s="1"/>
      <c r="EJ476" s="1"/>
      <c r="EK476" s="1"/>
      <c r="EL476" s="1"/>
      <c r="EM476" s="1"/>
      <c r="EN476" s="1"/>
      <c r="EO476" s="1"/>
      <c r="EP476" s="1"/>
    </row>
    <row r="477" spans="1:14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  <c r="DE477" s="1"/>
      <c r="DF477" s="1"/>
      <c r="DG477" s="1"/>
      <c r="DH477" s="1"/>
      <c r="DI477" s="1"/>
      <c r="DJ477" s="1"/>
      <c r="DK477" s="1"/>
      <c r="DL477" s="1"/>
      <c r="DM477" s="1"/>
      <c r="DN477" s="1"/>
      <c r="DO477" s="1"/>
      <c r="DP477" s="1"/>
      <c r="DQ477" s="1"/>
      <c r="DR477" s="1"/>
      <c r="DS477" s="1"/>
      <c r="DT477" s="1"/>
      <c r="DU477" s="1"/>
      <c r="DV477" s="1"/>
      <c r="DW477" s="1"/>
      <c r="DX477" s="1"/>
      <c r="DY477" s="1"/>
      <c r="DZ477" s="1"/>
      <c r="EA477" s="1"/>
      <c r="EB477" s="1"/>
      <c r="EC477" s="1"/>
      <c r="ED477" s="1"/>
      <c r="EE477" s="1"/>
      <c r="EF477" s="1"/>
      <c r="EG477" s="1"/>
      <c r="EH477" s="1"/>
      <c r="EI477" s="1"/>
      <c r="EJ477" s="1"/>
      <c r="EK477" s="1"/>
      <c r="EL477" s="1"/>
      <c r="EM477" s="1"/>
      <c r="EN477" s="1"/>
      <c r="EO477" s="1"/>
      <c r="EP477" s="1"/>
    </row>
    <row r="478" spans="1:14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  <c r="DE478" s="1"/>
      <c r="DF478" s="1"/>
      <c r="DG478" s="1"/>
      <c r="DH478" s="1"/>
      <c r="DI478" s="1"/>
      <c r="DJ478" s="1"/>
      <c r="DK478" s="1"/>
      <c r="DL478" s="1"/>
      <c r="DM478" s="1"/>
      <c r="DN478" s="1"/>
      <c r="DO478" s="1"/>
      <c r="DP478" s="1"/>
      <c r="DQ478" s="1"/>
      <c r="DR478" s="1"/>
      <c r="DS478" s="1"/>
      <c r="DT478" s="1"/>
      <c r="DU478" s="1"/>
      <c r="DV478" s="1"/>
      <c r="DW478" s="1"/>
      <c r="DX478" s="1"/>
      <c r="DY478" s="1"/>
      <c r="DZ478" s="1"/>
      <c r="EA478" s="1"/>
      <c r="EB478" s="1"/>
      <c r="EC478" s="1"/>
      <c r="ED478" s="1"/>
      <c r="EE478" s="1"/>
      <c r="EF478" s="1"/>
      <c r="EG478" s="1"/>
      <c r="EH478" s="1"/>
      <c r="EI478" s="1"/>
      <c r="EJ478" s="1"/>
      <c r="EK478" s="1"/>
      <c r="EL478" s="1"/>
      <c r="EM478" s="1"/>
      <c r="EN478" s="1"/>
      <c r="EO478" s="1"/>
      <c r="EP478" s="1"/>
    </row>
    <row r="479" spans="1:14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</row>
    <row r="480" spans="1:14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</row>
    <row r="481" spans="1:14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  <c r="DE481" s="1"/>
      <c r="DF481" s="1"/>
      <c r="DG481" s="1"/>
      <c r="DH481" s="1"/>
      <c r="DI481" s="1"/>
      <c r="DJ481" s="1"/>
      <c r="DK481" s="1"/>
      <c r="DL481" s="1"/>
      <c r="DM481" s="1"/>
      <c r="DN481" s="1"/>
      <c r="DO481" s="1"/>
      <c r="DP481" s="1"/>
      <c r="DQ481" s="1"/>
      <c r="DR481" s="1"/>
      <c r="DS481" s="1"/>
      <c r="DT481" s="1"/>
      <c r="DU481" s="1"/>
      <c r="DV481" s="1"/>
      <c r="DW481" s="1"/>
      <c r="DX481" s="1"/>
      <c r="DY481" s="1"/>
      <c r="DZ481" s="1"/>
      <c r="EA481" s="1"/>
      <c r="EB481" s="1"/>
      <c r="EC481" s="1"/>
      <c r="ED481" s="1"/>
      <c r="EE481" s="1"/>
      <c r="EF481" s="1"/>
      <c r="EG481" s="1"/>
      <c r="EH481" s="1"/>
      <c r="EI481" s="1"/>
      <c r="EJ481" s="1"/>
      <c r="EK481" s="1"/>
      <c r="EL481" s="1"/>
      <c r="EM481" s="1"/>
      <c r="EN481" s="1"/>
      <c r="EO481" s="1"/>
      <c r="EP481" s="1"/>
    </row>
    <row r="482" spans="1:14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  <c r="DE482" s="1"/>
      <c r="DF482" s="1"/>
      <c r="DG482" s="1"/>
      <c r="DH482" s="1"/>
      <c r="DI482" s="1"/>
      <c r="DJ482" s="1"/>
      <c r="DK482" s="1"/>
      <c r="DL482" s="1"/>
      <c r="DM482" s="1"/>
      <c r="DN482" s="1"/>
      <c r="DO482" s="1"/>
      <c r="DP482" s="1"/>
      <c r="DQ482" s="1"/>
      <c r="DR482" s="1"/>
      <c r="DS482" s="1"/>
      <c r="DT482" s="1"/>
      <c r="DU482" s="1"/>
      <c r="DV482" s="1"/>
      <c r="DW482" s="1"/>
      <c r="DX482" s="1"/>
      <c r="DY482" s="1"/>
      <c r="DZ482" s="1"/>
      <c r="EA482" s="1"/>
      <c r="EB482" s="1"/>
      <c r="EC482" s="1"/>
      <c r="ED482" s="1"/>
      <c r="EE482" s="1"/>
      <c r="EF482" s="1"/>
      <c r="EG482" s="1"/>
      <c r="EH482" s="1"/>
      <c r="EI482" s="1"/>
      <c r="EJ482" s="1"/>
      <c r="EK482" s="1"/>
      <c r="EL482" s="1"/>
      <c r="EM482" s="1"/>
      <c r="EN482" s="1"/>
      <c r="EO482" s="1"/>
      <c r="EP482" s="1"/>
    </row>
    <row r="483" spans="1:14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  <c r="DE483" s="1"/>
      <c r="DF483" s="1"/>
      <c r="DG483" s="1"/>
      <c r="DH483" s="1"/>
      <c r="DI483" s="1"/>
      <c r="DJ483" s="1"/>
      <c r="DK483" s="1"/>
      <c r="DL483" s="1"/>
      <c r="DM483" s="1"/>
      <c r="DN483" s="1"/>
      <c r="DO483" s="1"/>
      <c r="DP483" s="1"/>
      <c r="DQ483" s="1"/>
      <c r="DR483" s="1"/>
      <c r="DS483" s="1"/>
      <c r="DT483" s="1"/>
      <c r="DU483" s="1"/>
      <c r="DV483" s="1"/>
      <c r="DW483" s="1"/>
      <c r="DX483" s="1"/>
      <c r="DY483" s="1"/>
      <c r="DZ483" s="1"/>
      <c r="EA483" s="1"/>
      <c r="EB483" s="1"/>
      <c r="EC483" s="1"/>
      <c r="ED483" s="1"/>
      <c r="EE483" s="1"/>
      <c r="EF483" s="1"/>
      <c r="EG483" s="1"/>
      <c r="EH483" s="1"/>
      <c r="EI483" s="1"/>
      <c r="EJ483" s="1"/>
      <c r="EK483" s="1"/>
      <c r="EL483" s="1"/>
      <c r="EM483" s="1"/>
      <c r="EN483" s="1"/>
      <c r="EO483" s="1"/>
      <c r="EP483" s="1"/>
    </row>
    <row r="484" spans="1:14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  <c r="DX484" s="1"/>
      <c r="DY484" s="1"/>
      <c r="DZ484" s="1"/>
      <c r="EA484" s="1"/>
      <c r="EB484" s="1"/>
      <c r="EC484" s="1"/>
      <c r="ED484" s="1"/>
      <c r="EE484" s="1"/>
      <c r="EF484" s="1"/>
      <c r="EG484" s="1"/>
      <c r="EH484" s="1"/>
      <c r="EI484" s="1"/>
      <c r="EJ484" s="1"/>
      <c r="EK484" s="1"/>
      <c r="EL484" s="1"/>
      <c r="EM484" s="1"/>
      <c r="EN484" s="1"/>
      <c r="EO484" s="1"/>
      <c r="EP484" s="1"/>
    </row>
    <row r="485" spans="1:14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  <c r="DX485" s="1"/>
      <c r="DY485" s="1"/>
      <c r="DZ485" s="1"/>
      <c r="EA485" s="1"/>
      <c r="EB485" s="1"/>
      <c r="EC485" s="1"/>
      <c r="ED485" s="1"/>
      <c r="EE485" s="1"/>
      <c r="EF485" s="1"/>
      <c r="EG485" s="1"/>
      <c r="EH485" s="1"/>
      <c r="EI485" s="1"/>
      <c r="EJ485" s="1"/>
      <c r="EK485" s="1"/>
      <c r="EL485" s="1"/>
      <c r="EM485" s="1"/>
      <c r="EN485" s="1"/>
      <c r="EO485" s="1"/>
      <c r="EP485" s="1"/>
    </row>
    <row r="486" spans="1:14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  <c r="DX486" s="1"/>
      <c r="DY486" s="1"/>
      <c r="DZ486" s="1"/>
      <c r="EA486" s="1"/>
      <c r="EB486" s="1"/>
      <c r="EC486" s="1"/>
      <c r="ED486" s="1"/>
      <c r="EE486" s="1"/>
      <c r="EF486" s="1"/>
      <c r="EG486" s="1"/>
      <c r="EH486" s="1"/>
      <c r="EI486" s="1"/>
      <c r="EJ486" s="1"/>
      <c r="EK486" s="1"/>
      <c r="EL486" s="1"/>
      <c r="EM486" s="1"/>
      <c r="EN486" s="1"/>
      <c r="EO486" s="1"/>
      <c r="EP486" s="1"/>
    </row>
    <row r="487" spans="1:14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  <c r="DX487" s="1"/>
      <c r="DY487" s="1"/>
      <c r="DZ487" s="1"/>
      <c r="EA487" s="1"/>
      <c r="EB487" s="1"/>
      <c r="EC487" s="1"/>
      <c r="ED487" s="1"/>
      <c r="EE487" s="1"/>
      <c r="EF487" s="1"/>
      <c r="EG487" s="1"/>
      <c r="EH487" s="1"/>
      <c r="EI487" s="1"/>
      <c r="EJ487" s="1"/>
      <c r="EK487" s="1"/>
      <c r="EL487" s="1"/>
      <c r="EM487" s="1"/>
      <c r="EN487" s="1"/>
      <c r="EO487" s="1"/>
      <c r="EP487" s="1"/>
    </row>
    <row r="488" spans="1:14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  <c r="DE488" s="1"/>
      <c r="DF488" s="1"/>
      <c r="DG488" s="1"/>
      <c r="DH488" s="1"/>
      <c r="DI488" s="1"/>
      <c r="DJ488" s="1"/>
      <c r="DK488" s="1"/>
      <c r="DL488" s="1"/>
      <c r="DM488" s="1"/>
      <c r="DN488" s="1"/>
      <c r="DO488" s="1"/>
      <c r="DP488" s="1"/>
      <c r="DQ488" s="1"/>
      <c r="DR488" s="1"/>
      <c r="DS488" s="1"/>
      <c r="DT488" s="1"/>
      <c r="DU488" s="1"/>
      <c r="DV488" s="1"/>
      <c r="DW488" s="1"/>
      <c r="DX488" s="1"/>
      <c r="DY488" s="1"/>
      <c r="DZ488" s="1"/>
      <c r="EA488" s="1"/>
      <c r="EB488" s="1"/>
      <c r="EC488" s="1"/>
      <c r="ED488" s="1"/>
      <c r="EE488" s="1"/>
      <c r="EF488" s="1"/>
      <c r="EG488" s="1"/>
      <c r="EH488" s="1"/>
      <c r="EI488" s="1"/>
      <c r="EJ488" s="1"/>
      <c r="EK488" s="1"/>
      <c r="EL488" s="1"/>
      <c r="EM488" s="1"/>
      <c r="EN488" s="1"/>
      <c r="EO488" s="1"/>
      <c r="EP488" s="1"/>
    </row>
    <row r="489" spans="1:14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  <c r="DE489" s="1"/>
      <c r="DF489" s="1"/>
      <c r="DG489" s="1"/>
      <c r="DH489" s="1"/>
      <c r="DI489" s="1"/>
      <c r="DJ489" s="1"/>
      <c r="DK489" s="1"/>
      <c r="DL489" s="1"/>
      <c r="DM489" s="1"/>
      <c r="DN489" s="1"/>
      <c r="DO489" s="1"/>
      <c r="DP489" s="1"/>
      <c r="DQ489" s="1"/>
      <c r="DR489" s="1"/>
      <c r="DS489" s="1"/>
      <c r="DT489" s="1"/>
      <c r="DU489" s="1"/>
      <c r="DV489" s="1"/>
      <c r="DW489" s="1"/>
      <c r="DX489" s="1"/>
      <c r="DY489" s="1"/>
      <c r="DZ489" s="1"/>
      <c r="EA489" s="1"/>
      <c r="EB489" s="1"/>
      <c r="EC489" s="1"/>
      <c r="ED489" s="1"/>
      <c r="EE489" s="1"/>
      <c r="EF489" s="1"/>
      <c r="EG489" s="1"/>
      <c r="EH489" s="1"/>
      <c r="EI489" s="1"/>
      <c r="EJ489" s="1"/>
      <c r="EK489" s="1"/>
      <c r="EL489" s="1"/>
      <c r="EM489" s="1"/>
      <c r="EN489" s="1"/>
      <c r="EO489" s="1"/>
      <c r="EP489" s="1"/>
    </row>
    <row r="490" spans="1:14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  <c r="DE490" s="1"/>
      <c r="DF490" s="1"/>
      <c r="DG490" s="1"/>
      <c r="DH490" s="1"/>
      <c r="DI490" s="1"/>
      <c r="DJ490" s="1"/>
      <c r="DK490" s="1"/>
      <c r="DL490" s="1"/>
      <c r="DM490" s="1"/>
      <c r="DN490" s="1"/>
      <c r="DO490" s="1"/>
      <c r="DP490" s="1"/>
      <c r="DQ490" s="1"/>
      <c r="DR490" s="1"/>
      <c r="DS490" s="1"/>
      <c r="DT490" s="1"/>
      <c r="DU490" s="1"/>
      <c r="DV490" s="1"/>
      <c r="DW490" s="1"/>
      <c r="DX490" s="1"/>
      <c r="DY490" s="1"/>
      <c r="DZ490" s="1"/>
      <c r="EA490" s="1"/>
      <c r="EB490" s="1"/>
      <c r="EC490" s="1"/>
      <c r="ED490" s="1"/>
      <c r="EE490" s="1"/>
      <c r="EF490" s="1"/>
      <c r="EG490" s="1"/>
      <c r="EH490" s="1"/>
      <c r="EI490" s="1"/>
      <c r="EJ490" s="1"/>
      <c r="EK490" s="1"/>
      <c r="EL490" s="1"/>
      <c r="EM490" s="1"/>
      <c r="EN490" s="1"/>
      <c r="EO490" s="1"/>
      <c r="EP490" s="1"/>
    </row>
    <row r="491" spans="1:14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  <c r="DE491" s="1"/>
      <c r="DF491" s="1"/>
      <c r="DG491" s="1"/>
      <c r="DH491" s="1"/>
      <c r="DI491" s="1"/>
      <c r="DJ491" s="1"/>
      <c r="DK491" s="1"/>
      <c r="DL491" s="1"/>
      <c r="DM491" s="1"/>
      <c r="DN491" s="1"/>
      <c r="DO491" s="1"/>
      <c r="DP491" s="1"/>
      <c r="DQ491" s="1"/>
      <c r="DR491" s="1"/>
      <c r="DS491" s="1"/>
      <c r="DT491" s="1"/>
      <c r="DU491" s="1"/>
      <c r="DV491" s="1"/>
      <c r="DW491" s="1"/>
      <c r="DX491" s="1"/>
      <c r="DY491" s="1"/>
      <c r="DZ491" s="1"/>
      <c r="EA491" s="1"/>
      <c r="EB491" s="1"/>
      <c r="EC491" s="1"/>
      <c r="ED491" s="1"/>
      <c r="EE491" s="1"/>
      <c r="EF491" s="1"/>
      <c r="EG491" s="1"/>
      <c r="EH491" s="1"/>
      <c r="EI491" s="1"/>
      <c r="EJ491" s="1"/>
      <c r="EK491" s="1"/>
      <c r="EL491" s="1"/>
      <c r="EM491" s="1"/>
      <c r="EN491" s="1"/>
      <c r="EO491" s="1"/>
      <c r="EP491" s="1"/>
    </row>
    <row r="492" spans="1:14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  <c r="DE492" s="1"/>
      <c r="DF492" s="1"/>
      <c r="DG492" s="1"/>
      <c r="DH492" s="1"/>
      <c r="DI492" s="1"/>
      <c r="DJ492" s="1"/>
      <c r="DK492" s="1"/>
      <c r="DL492" s="1"/>
      <c r="DM492" s="1"/>
      <c r="DN492" s="1"/>
      <c r="DO492" s="1"/>
      <c r="DP492" s="1"/>
      <c r="DQ492" s="1"/>
      <c r="DR492" s="1"/>
      <c r="DS492" s="1"/>
      <c r="DT492" s="1"/>
      <c r="DU492" s="1"/>
      <c r="DV492" s="1"/>
      <c r="DW492" s="1"/>
      <c r="DX492" s="1"/>
      <c r="DY492" s="1"/>
      <c r="DZ492" s="1"/>
      <c r="EA492" s="1"/>
      <c r="EB492" s="1"/>
      <c r="EC492" s="1"/>
      <c r="ED492" s="1"/>
      <c r="EE492" s="1"/>
      <c r="EF492" s="1"/>
      <c r="EG492" s="1"/>
      <c r="EH492" s="1"/>
      <c r="EI492" s="1"/>
      <c r="EJ492" s="1"/>
      <c r="EK492" s="1"/>
      <c r="EL492" s="1"/>
      <c r="EM492" s="1"/>
      <c r="EN492" s="1"/>
      <c r="EO492" s="1"/>
      <c r="EP492" s="1"/>
    </row>
    <row r="493" spans="1:14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  <c r="DE493" s="1"/>
      <c r="DF493" s="1"/>
      <c r="DG493" s="1"/>
      <c r="DH493" s="1"/>
      <c r="DI493" s="1"/>
      <c r="DJ493" s="1"/>
      <c r="DK493" s="1"/>
      <c r="DL493" s="1"/>
      <c r="DM493" s="1"/>
      <c r="DN493" s="1"/>
      <c r="DO493" s="1"/>
      <c r="DP493" s="1"/>
      <c r="DQ493" s="1"/>
      <c r="DR493" s="1"/>
      <c r="DS493" s="1"/>
      <c r="DT493" s="1"/>
      <c r="DU493" s="1"/>
      <c r="DV493" s="1"/>
      <c r="DW493" s="1"/>
      <c r="DX493" s="1"/>
      <c r="DY493" s="1"/>
      <c r="DZ493" s="1"/>
      <c r="EA493" s="1"/>
      <c r="EB493" s="1"/>
      <c r="EC493" s="1"/>
      <c r="ED493" s="1"/>
      <c r="EE493" s="1"/>
      <c r="EF493" s="1"/>
      <c r="EG493" s="1"/>
      <c r="EH493" s="1"/>
      <c r="EI493" s="1"/>
      <c r="EJ493" s="1"/>
      <c r="EK493" s="1"/>
      <c r="EL493" s="1"/>
      <c r="EM493" s="1"/>
      <c r="EN493" s="1"/>
      <c r="EO493" s="1"/>
      <c r="EP493" s="1"/>
    </row>
    <row r="494" spans="1:14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  <c r="DE494" s="1"/>
      <c r="DF494" s="1"/>
      <c r="DG494" s="1"/>
      <c r="DH494" s="1"/>
      <c r="DI494" s="1"/>
      <c r="DJ494" s="1"/>
      <c r="DK494" s="1"/>
      <c r="DL494" s="1"/>
      <c r="DM494" s="1"/>
      <c r="DN494" s="1"/>
      <c r="DO494" s="1"/>
      <c r="DP494" s="1"/>
      <c r="DQ494" s="1"/>
      <c r="DR494" s="1"/>
      <c r="DS494" s="1"/>
      <c r="DT494" s="1"/>
      <c r="DU494" s="1"/>
      <c r="DV494" s="1"/>
      <c r="DW494" s="1"/>
      <c r="DX494" s="1"/>
      <c r="DY494" s="1"/>
      <c r="DZ494" s="1"/>
      <c r="EA494" s="1"/>
      <c r="EB494" s="1"/>
      <c r="EC494" s="1"/>
      <c r="ED494" s="1"/>
      <c r="EE494" s="1"/>
      <c r="EF494" s="1"/>
      <c r="EG494" s="1"/>
      <c r="EH494" s="1"/>
      <c r="EI494" s="1"/>
      <c r="EJ494" s="1"/>
      <c r="EK494" s="1"/>
      <c r="EL494" s="1"/>
      <c r="EM494" s="1"/>
      <c r="EN494" s="1"/>
      <c r="EO494" s="1"/>
      <c r="EP494" s="1"/>
    </row>
    <row r="495" spans="1:14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  <c r="DE495" s="1"/>
      <c r="DF495" s="1"/>
      <c r="DG495" s="1"/>
      <c r="DH495" s="1"/>
      <c r="DI495" s="1"/>
      <c r="DJ495" s="1"/>
      <c r="DK495" s="1"/>
      <c r="DL495" s="1"/>
      <c r="DM495" s="1"/>
      <c r="DN495" s="1"/>
      <c r="DO495" s="1"/>
      <c r="DP495" s="1"/>
      <c r="DQ495" s="1"/>
      <c r="DR495" s="1"/>
      <c r="DS495" s="1"/>
      <c r="DT495" s="1"/>
      <c r="DU495" s="1"/>
      <c r="DV495" s="1"/>
      <c r="DW495" s="1"/>
      <c r="DX495" s="1"/>
      <c r="DY495" s="1"/>
      <c r="DZ495" s="1"/>
      <c r="EA495" s="1"/>
      <c r="EB495" s="1"/>
      <c r="EC495" s="1"/>
      <c r="ED495" s="1"/>
      <c r="EE495" s="1"/>
      <c r="EF495" s="1"/>
      <c r="EG495" s="1"/>
      <c r="EH495" s="1"/>
      <c r="EI495" s="1"/>
      <c r="EJ495" s="1"/>
      <c r="EK495" s="1"/>
      <c r="EL495" s="1"/>
      <c r="EM495" s="1"/>
      <c r="EN495" s="1"/>
      <c r="EO495" s="1"/>
      <c r="EP495" s="1"/>
    </row>
    <row r="496" spans="1:14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  <c r="DE496" s="1"/>
      <c r="DF496" s="1"/>
      <c r="DG496" s="1"/>
      <c r="DH496" s="1"/>
      <c r="DI496" s="1"/>
      <c r="DJ496" s="1"/>
      <c r="DK496" s="1"/>
      <c r="DL496" s="1"/>
      <c r="DM496" s="1"/>
      <c r="DN496" s="1"/>
      <c r="DO496" s="1"/>
      <c r="DP496" s="1"/>
      <c r="DQ496" s="1"/>
      <c r="DR496" s="1"/>
      <c r="DS496" s="1"/>
      <c r="DT496" s="1"/>
      <c r="DU496" s="1"/>
      <c r="DV496" s="1"/>
      <c r="DW496" s="1"/>
      <c r="DX496" s="1"/>
      <c r="DY496" s="1"/>
      <c r="DZ496" s="1"/>
      <c r="EA496" s="1"/>
      <c r="EB496" s="1"/>
      <c r="EC496" s="1"/>
      <c r="ED496" s="1"/>
      <c r="EE496" s="1"/>
      <c r="EF496" s="1"/>
      <c r="EG496" s="1"/>
      <c r="EH496" s="1"/>
      <c r="EI496" s="1"/>
      <c r="EJ496" s="1"/>
      <c r="EK496" s="1"/>
      <c r="EL496" s="1"/>
      <c r="EM496" s="1"/>
      <c r="EN496" s="1"/>
      <c r="EO496" s="1"/>
      <c r="EP496" s="1"/>
    </row>
    <row r="497" spans="1:14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1"/>
      <c r="DD497" s="1"/>
      <c r="DE497" s="1"/>
      <c r="DF497" s="1"/>
      <c r="DG497" s="1"/>
      <c r="DH497" s="1"/>
      <c r="DI497" s="1"/>
      <c r="DJ497" s="1"/>
      <c r="DK497" s="1"/>
      <c r="DL497" s="1"/>
      <c r="DM497" s="1"/>
      <c r="DN497" s="1"/>
      <c r="DO497" s="1"/>
      <c r="DP497" s="1"/>
      <c r="DQ497" s="1"/>
      <c r="DR497" s="1"/>
      <c r="DS497" s="1"/>
      <c r="DT497" s="1"/>
      <c r="DU497" s="1"/>
      <c r="DV497" s="1"/>
      <c r="DW497" s="1"/>
      <c r="DX497" s="1"/>
      <c r="DY497" s="1"/>
      <c r="DZ497" s="1"/>
      <c r="EA497" s="1"/>
      <c r="EB497" s="1"/>
      <c r="EC497" s="1"/>
      <c r="ED497" s="1"/>
      <c r="EE497" s="1"/>
      <c r="EF497" s="1"/>
      <c r="EG497" s="1"/>
      <c r="EH497" s="1"/>
      <c r="EI497" s="1"/>
      <c r="EJ497" s="1"/>
      <c r="EK497" s="1"/>
      <c r="EL497" s="1"/>
      <c r="EM497" s="1"/>
      <c r="EN497" s="1"/>
      <c r="EO497" s="1"/>
      <c r="EP497" s="1"/>
    </row>
    <row r="498" spans="1:14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1"/>
      <c r="DD498" s="1"/>
      <c r="DE498" s="1"/>
      <c r="DF498" s="1"/>
      <c r="DG498" s="1"/>
      <c r="DH498" s="1"/>
      <c r="DI498" s="1"/>
      <c r="DJ498" s="1"/>
      <c r="DK498" s="1"/>
      <c r="DL498" s="1"/>
      <c r="DM498" s="1"/>
      <c r="DN498" s="1"/>
      <c r="DO498" s="1"/>
      <c r="DP498" s="1"/>
      <c r="DQ498" s="1"/>
      <c r="DR498" s="1"/>
      <c r="DS498" s="1"/>
      <c r="DT498" s="1"/>
      <c r="DU498" s="1"/>
      <c r="DV498" s="1"/>
      <c r="DW498" s="1"/>
      <c r="DX498" s="1"/>
      <c r="DY498" s="1"/>
      <c r="DZ498" s="1"/>
      <c r="EA498" s="1"/>
      <c r="EB498" s="1"/>
      <c r="EC498" s="1"/>
      <c r="ED498" s="1"/>
      <c r="EE498" s="1"/>
      <c r="EF498" s="1"/>
      <c r="EG498" s="1"/>
      <c r="EH498" s="1"/>
      <c r="EI498" s="1"/>
      <c r="EJ498" s="1"/>
      <c r="EK498" s="1"/>
      <c r="EL498" s="1"/>
      <c r="EM498" s="1"/>
      <c r="EN498" s="1"/>
      <c r="EO498" s="1"/>
      <c r="EP498" s="1"/>
    </row>
    <row r="499" spans="1:14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1"/>
      <c r="DD499" s="1"/>
      <c r="DE499" s="1"/>
      <c r="DF499" s="1"/>
      <c r="DG499" s="1"/>
      <c r="DH499" s="1"/>
      <c r="DI499" s="1"/>
      <c r="DJ499" s="1"/>
      <c r="DK499" s="1"/>
      <c r="DL499" s="1"/>
      <c r="DM499" s="1"/>
      <c r="DN499" s="1"/>
      <c r="DO499" s="1"/>
      <c r="DP499" s="1"/>
      <c r="DQ499" s="1"/>
      <c r="DR499" s="1"/>
      <c r="DS499" s="1"/>
      <c r="DT499" s="1"/>
      <c r="DU499" s="1"/>
      <c r="DV499" s="1"/>
      <c r="DW499" s="1"/>
      <c r="DX499" s="1"/>
      <c r="DY499" s="1"/>
      <c r="DZ499" s="1"/>
      <c r="EA499" s="1"/>
      <c r="EB499" s="1"/>
      <c r="EC499" s="1"/>
      <c r="ED499" s="1"/>
      <c r="EE499" s="1"/>
      <c r="EF499" s="1"/>
      <c r="EG499" s="1"/>
      <c r="EH499" s="1"/>
      <c r="EI499" s="1"/>
      <c r="EJ499" s="1"/>
      <c r="EK499" s="1"/>
      <c r="EL499" s="1"/>
      <c r="EM499" s="1"/>
      <c r="EN499" s="1"/>
      <c r="EO499" s="1"/>
      <c r="EP499" s="1"/>
    </row>
    <row r="500" spans="1:14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1"/>
      <c r="DD500" s="1"/>
      <c r="DE500" s="1"/>
      <c r="DF500" s="1"/>
      <c r="DG500" s="1"/>
      <c r="DH500" s="1"/>
      <c r="DI500" s="1"/>
      <c r="DJ500" s="1"/>
      <c r="DK500" s="1"/>
      <c r="DL500" s="1"/>
      <c r="DM500" s="1"/>
      <c r="DN500" s="1"/>
      <c r="DO500" s="1"/>
      <c r="DP500" s="1"/>
      <c r="DQ500" s="1"/>
      <c r="DR500" s="1"/>
      <c r="DS500" s="1"/>
      <c r="DT500" s="1"/>
      <c r="DU500" s="1"/>
      <c r="DV500" s="1"/>
      <c r="DW500" s="1"/>
      <c r="DX500" s="1"/>
      <c r="DY500" s="1"/>
      <c r="DZ500" s="1"/>
      <c r="EA500" s="1"/>
      <c r="EB500" s="1"/>
      <c r="EC500" s="1"/>
      <c r="ED500" s="1"/>
      <c r="EE500" s="1"/>
      <c r="EF500" s="1"/>
      <c r="EG500" s="1"/>
      <c r="EH500" s="1"/>
      <c r="EI500" s="1"/>
      <c r="EJ500" s="1"/>
      <c r="EK500" s="1"/>
      <c r="EL500" s="1"/>
      <c r="EM500" s="1"/>
      <c r="EN500" s="1"/>
      <c r="EO500" s="1"/>
      <c r="EP500" s="1"/>
    </row>
    <row r="501" spans="1:14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1"/>
      <c r="DD501" s="1"/>
      <c r="DE501" s="1"/>
      <c r="DF501" s="1"/>
      <c r="DG501" s="1"/>
      <c r="DH501" s="1"/>
      <c r="DI501" s="1"/>
      <c r="DJ501" s="1"/>
      <c r="DK501" s="1"/>
      <c r="DL501" s="1"/>
      <c r="DM501" s="1"/>
      <c r="DN501" s="1"/>
      <c r="DO501" s="1"/>
      <c r="DP501" s="1"/>
      <c r="DQ501" s="1"/>
      <c r="DR501" s="1"/>
      <c r="DS501" s="1"/>
      <c r="DT501" s="1"/>
      <c r="DU501" s="1"/>
      <c r="DV501" s="1"/>
      <c r="DW501" s="1"/>
      <c r="DX501" s="1"/>
      <c r="DY501" s="1"/>
      <c r="DZ501" s="1"/>
      <c r="EA501" s="1"/>
      <c r="EB501" s="1"/>
      <c r="EC501" s="1"/>
      <c r="ED501" s="1"/>
      <c r="EE501" s="1"/>
      <c r="EF501" s="1"/>
      <c r="EG501" s="1"/>
      <c r="EH501" s="1"/>
      <c r="EI501" s="1"/>
      <c r="EJ501" s="1"/>
      <c r="EK501" s="1"/>
      <c r="EL501" s="1"/>
      <c r="EM501" s="1"/>
      <c r="EN501" s="1"/>
      <c r="EO501" s="1"/>
      <c r="EP501" s="1"/>
    </row>
    <row r="502" spans="1:14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1"/>
      <c r="DD502" s="1"/>
      <c r="DE502" s="1"/>
      <c r="DF502" s="1"/>
      <c r="DG502" s="1"/>
      <c r="DH502" s="1"/>
      <c r="DI502" s="1"/>
      <c r="DJ502" s="1"/>
      <c r="DK502" s="1"/>
      <c r="DL502" s="1"/>
      <c r="DM502" s="1"/>
      <c r="DN502" s="1"/>
      <c r="DO502" s="1"/>
      <c r="DP502" s="1"/>
      <c r="DQ502" s="1"/>
      <c r="DR502" s="1"/>
      <c r="DS502" s="1"/>
      <c r="DT502" s="1"/>
      <c r="DU502" s="1"/>
      <c r="DV502" s="1"/>
      <c r="DW502" s="1"/>
      <c r="DX502" s="1"/>
      <c r="DY502" s="1"/>
      <c r="DZ502" s="1"/>
      <c r="EA502" s="1"/>
      <c r="EB502" s="1"/>
      <c r="EC502" s="1"/>
      <c r="ED502" s="1"/>
      <c r="EE502" s="1"/>
      <c r="EF502" s="1"/>
      <c r="EG502" s="1"/>
      <c r="EH502" s="1"/>
      <c r="EI502" s="1"/>
      <c r="EJ502" s="1"/>
      <c r="EK502" s="1"/>
      <c r="EL502" s="1"/>
      <c r="EM502" s="1"/>
      <c r="EN502" s="1"/>
      <c r="EO502" s="1"/>
      <c r="EP502" s="1"/>
    </row>
    <row r="503" spans="1:14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1"/>
      <c r="DD503" s="1"/>
      <c r="DE503" s="1"/>
      <c r="DF503" s="1"/>
      <c r="DG503" s="1"/>
      <c r="DH503" s="1"/>
      <c r="DI503" s="1"/>
      <c r="DJ503" s="1"/>
      <c r="DK503" s="1"/>
      <c r="DL503" s="1"/>
      <c r="DM503" s="1"/>
      <c r="DN503" s="1"/>
      <c r="DO503" s="1"/>
      <c r="DP503" s="1"/>
      <c r="DQ503" s="1"/>
      <c r="DR503" s="1"/>
      <c r="DS503" s="1"/>
      <c r="DT503" s="1"/>
      <c r="DU503" s="1"/>
      <c r="DV503" s="1"/>
      <c r="DW503" s="1"/>
      <c r="DX503" s="1"/>
      <c r="DY503" s="1"/>
      <c r="DZ503" s="1"/>
      <c r="EA503" s="1"/>
      <c r="EB503" s="1"/>
      <c r="EC503" s="1"/>
      <c r="ED503" s="1"/>
      <c r="EE503" s="1"/>
      <c r="EF503" s="1"/>
      <c r="EG503" s="1"/>
      <c r="EH503" s="1"/>
      <c r="EI503" s="1"/>
      <c r="EJ503" s="1"/>
      <c r="EK503" s="1"/>
      <c r="EL503" s="1"/>
      <c r="EM503" s="1"/>
      <c r="EN503" s="1"/>
      <c r="EO503" s="1"/>
      <c r="EP503" s="1"/>
    </row>
    <row r="504" spans="1:14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1"/>
      <c r="DD504" s="1"/>
      <c r="DE504" s="1"/>
      <c r="DF504" s="1"/>
      <c r="DG504" s="1"/>
      <c r="DH504" s="1"/>
      <c r="DI504" s="1"/>
      <c r="DJ504" s="1"/>
      <c r="DK504" s="1"/>
      <c r="DL504" s="1"/>
      <c r="DM504" s="1"/>
      <c r="DN504" s="1"/>
      <c r="DO504" s="1"/>
      <c r="DP504" s="1"/>
      <c r="DQ504" s="1"/>
      <c r="DR504" s="1"/>
      <c r="DS504" s="1"/>
      <c r="DT504" s="1"/>
      <c r="DU504" s="1"/>
      <c r="DV504" s="1"/>
      <c r="DW504" s="1"/>
      <c r="DX504" s="1"/>
      <c r="DY504" s="1"/>
      <c r="DZ504" s="1"/>
      <c r="EA504" s="1"/>
      <c r="EB504" s="1"/>
      <c r="EC504" s="1"/>
      <c r="ED504" s="1"/>
      <c r="EE504" s="1"/>
      <c r="EF504" s="1"/>
      <c r="EG504" s="1"/>
      <c r="EH504" s="1"/>
      <c r="EI504" s="1"/>
      <c r="EJ504" s="1"/>
      <c r="EK504" s="1"/>
      <c r="EL504" s="1"/>
      <c r="EM504" s="1"/>
      <c r="EN504" s="1"/>
      <c r="EO504" s="1"/>
      <c r="EP504" s="1"/>
    </row>
    <row r="505" spans="1:14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1"/>
      <c r="DD505" s="1"/>
      <c r="DE505" s="1"/>
      <c r="DF505" s="1"/>
      <c r="DG505" s="1"/>
      <c r="DH505" s="1"/>
      <c r="DI505" s="1"/>
      <c r="DJ505" s="1"/>
      <c r="DK505" s="1"/>
      <c r="DL505" s="1"/>
      <c r="DM505" s="1"/>
      <c r="DN505" s="1"/>
      <c r="DO505" s="1"/>
      <c r="DP505" s="1"/>
      <c r="DQ505" s="1"/>
      <c r="DR505" s="1"/>
      <c r="DS505" s="1"/>
      <c r="DT505" s="1"/>
      <c r="DU505" s="1"/>
      <c r="DV505" s="1"/>
      <c r="DW505" s="1"/>
      <c r="DX505" s="1"/>
      <c r="DY505" s="1"/>
      <c r="DZ505" s="1"/>
      <c r="EA505" s="1"/>
      <c r="EB505" s="1"/>
      <c r="EC505" s="1"/>
      <c r="ED505" s="1"/>
      <c r="EE505" s="1"/>
      <c r="EF505" s="1"/>
      <c r="EG505" s="1"/>
      <c r="EH505" s="1"/>
      <c r="EI505" s="1"/>
      <c r="EJ505" s="1"/>
      <c r="EK505" s="1"/>
      <c r="EL505" s="1"/>
      <c r="EM505" s="1"/>
      <c r="EN505" s="1"/>
      <c r="EO505" s="1"/>
      <c r="EP505" s="1"/>
    </row>
    <row r="506" spans="1:14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1"/>
      <c r="DD506" s="1"/>
      <c r="DE506" s="1"/>
      <c r="DF506" s="1"/>
      <c r="DG506" s="1"/>
      <c r="DH506" s="1"/>
      <c r="DI506" s="1"/>
      <c r="DJ506" s="1"/>
      <c r="DK506" s="1"/>
      <c r="DL506" s="1"/>
      <c r="DM506" s="1"/>
      <c r="DN506" s="1"/>
      <c r="DO506" s="1"/>
      <c r="DP506" s="1"/>
      <c r="DQ506" s="1"/>
      <c r="DR506" s="1"/>
      <c r="DS506" s="1"/>
      <c r="DT506" s="1"/>
      <c r="DU506" s="1"/>
      <c r="DV506" s="1"/>
      <c r="DW506" s="1"/>
      <c r="DX506" s="1"/>
      <c r="DY506" s="1"/>
      <c r="DZ506" s="1"/>
      <c r="EA506" s="1"/>
      <c r="EB506" s="1"/>
      <c r="EC506" s="1"/>
      <c r="ED506" s="1"/>
      <c r="EE506" s="1"/>
      <c r="EF506" s="1"/>
      <c r="EG506" s="1"/>
      <c r="EH506" s="1"/>
      <c r="EI506" s="1"/>
      <c r="EJ506" s="1"/>
      <c r="EK506" s="1"/>
      <c r="EL506" s="1"/>
      <c r="EM506" s="1"/>
      <c r="EN506" s="1"/>
      <c r="EO506" s="1"/>
      <c r="EP506" s="1"/>
    </row>
    <row r="507" spans="1:14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1"/>
      <c r="DD507" s="1"/>
      <c r="DE507" s="1"/>
      <c r="DF507" s="1"/>
      <c r="DG507" s="1"/>
      <c r="DH507" s="1"/>
      <c r="DI507" s="1"/>
      <c r="DJ507" s="1"/>
      <c r="DK507" s="1"/>
      <c r="DL507" s="1"/>
      <c r="DM507" s="1"/>
      <c r="DN507" s="1"/>
      <c r="DO507" s="1"/>
      <c r="DP507" s="1"/>
      <c r="DQ507" s="1"/>
      <c r="DR507" s="1"/>
      <c r="DS507" s="1"/>
      <c r="DT507" s="1"/>
      <c r="DU507" s="1"/>
      <c r="DV507" s="1"/>
      <c r="DW507" s="1"/>
      <c r="DX507" s="1"/>
      <c r="DY507" s="1"/>
      <c r="DZ507" s="1"/>
      <c r="EA507" s="1"/>
      <c r="EB507" s="1"/>
      <c r="EC507" s="1"/>
      <c r="ED507" s="1"/>
      <c r="EE507" s="1"/>
      <c r="EF507" s="1"/>
      <c r="EG507" s="1"/>
      <c r="EH507" s="1"/>
      <c r="EI507" s="1"/>
      <c r="EJ507" s="1"/>
      <c r="EK507" s="1"/>
      <c r="EL507" s="1"/>
      <c r="EM507" s="1"/>
      <c r="EN507" s="1"/>
      <c r="EO507" s="1"/>
      <c r="EP507" s="1"/>
    </row>
    <row r="508" spans="1:14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1"/>
      <c r="DD508" s="1"/>
      <c r="DE508" s="1"/>
      <c r="DF508" s="1"/>
      <c r="DG508" s="1"/>
      <c r="DH508" s="1"/>
      <c r="DI508" s="1"/>
      <c r="DJ508" s="1"/>
      <c r="DK508" s="1"/>
      <c r="DL508" s="1"/>
      <c r="DM508" s="1"/>
      <c r="DN508" s="1"/>
      <c r="DO508" s="1"/>
      <c r="DP508" s="1"/>
      <c r="DQ508" s="1"/>
      <c r="DR508" s="1"/>
      <c r="DS508" s="1"/>
      <c r="DT508" s="1"/>
      <c r="DU508" s="1"/>
      <c r="DV508" s="1"/>
      <c r="DW508" s="1"/>
      <c r="DX508" s="1"/>
      <c r="DY508" s="1"/>
      <c r="DZ508" s="1"/>
      <c r="EA508" s="1"/>
      <c r="EB508" s="1"/>
      <c r="EC508" s="1"/>
      <c r="ED508" s="1"/>
      <c r="EE508" s="1"/>
      <c r="EF508" s="1"/>
      <c r="EG508" s="1"/>
      <c r="EH508" s="1"/>
      <c r="EI508" s="1"/>
      <c r="EJ508" s="1"/>
      <c r="EK508" s="1"/>
      <c r="EL508" s="1"/>
      <c r="EM508" s="1"/>
      <c r="EN508" s="1"/>
      <c r="EO508" s="1"/>
      <c r="EP508" s="1"/>
    </row>
    <row r="509" spans="1:14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1"/>
      <c r="DD509" s="1"/>
      <c r="DE509" s="1"/>
      <c r="DF509" s="1"/>
      <c r="DG509" s="1"/>
      <c r="DH509" s="1"/>
      <c r="DI509" s="1"/>
      <c r="DJ509" s="1"/>
      <c r="DK509" s="1"/>
      <c r="DL509" s="1"/>
      <c r="DM509" s="1"/>
      <c r="DN509" s="1"/>
      <c r="DO509" s="1"/>
      <c r="DP509" s="1"/>
      <c r="DQ509" s="1"/>
      <c r="DR509" s="1"/>
      <c r="DS509" s="1"/>
      <c r="DT509" s="1"/>
      <c r="DU509" s="1"/>
      <c r="DV509" s="1"/>
      <c r="DW509" s="1"/>
      <c r="DX509" s="1"/>
      <c r="DY509" s="1"/>
      <c r="DZ509" s="1"/>
      <c r="EA509" s="1"/>
      <c r="EB509" s="1"/>
      <c r="EC509" s="1"/>
      <c r="ED509" s="1"/>
      <c r="EE509" s="1"/>
      <c r="EF509" s="1"/>
      <c r="EG509" s="1"/>
      <c r="EH509" s="1"/>
      <c r="EI509" s="1"/>
      <c r="EJ509" s="1"/>
      <c r="EK509" s="1"/>
      <c r="EL509" s="1"/>
      <c r="EM509" s="1"/>
      <c r="EN509" s="1"/>
      <c r="EO509" s="1"/>
      <c r="EP509" s="1"/>
    </row>
    <row r="510" spans="1:14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1"/>
      <c r="DD510" s="1"/>
      <c r="DE510" s="1"/>
      <c r="DF510" s="1"/>
      <c r="DG510" s="1"/>
      <c r="DH510" s="1"/>
      <c r="DI510" s="1"/>
      <c r="DJ510" s="1"/>
      <c r="DK510" s="1"/>
      <c r="DL510" s="1"/>
      <c r="DM510" s="1"/>
      <c r="DN510" s="1"/>
      <c r="DO510" s="1"/>
      <c r="DP510" s="1"/>
      <c r="DQ510" s="1"/>
      <c r="DR510" s="1"/>
      <c r="DS510" s="1"/>
      <c r="DT510" s="1"/>
      <c r="DU510" s="1"/>
      <c r="DV510" s="1"/>
      <c r="DW510" s="1"/>
      <c r="DX510" s="1"/>
      <c r="DY510" s="1"/>
      <c r="DZ510" s="1"/>
      <c r="EA510" s="1"/>
      <c r="EB510" s="1"/>
      <c r="EC510" s="1"/>
      <c r="ED510" s="1"/>
      <c r="EE510" s="1"/>
      <c r="EF510" s="1"/>
      <c r="EG510" s="1"/>
      <c r="EH510" s="1"/>
      <c r="EI510" s="1"/>
      <c r="EJ510" s="1"/>
      <c r="EK510" s="1"/>
      <c r="EL510" s="1"/>
      <c r="EM510" s="1"/>
      <c r="EN510" s="1"/>
      <c r="EO510" s="1"/>
      <c r="EP510" s="1"/>
    </row>
    <row r="511" spans="1:14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1"/>
      <c r="DD511" s="1"/>
      <c r="DE511" s="1"/>
      <c r="DF511" s="1"/>
      <c r="DG511" s="1"/>
      <c r="DH511" s="1"/>
      <c r="DI511" s="1"/>
      <c r="DJ511" s="1"/>
      <c r="DK511" s="1"/>
      <c r="DL511" s="1"/>
      <c r="DM511" s="1"/>
      <c r="DN511" s="1"/>
      <c r="DO511" s="1"/>
      <c r="DP511" s="1"/>
      <c r="DQ511" s="1"/>
      <c r="DR511" s="1"/>
      <c r="DS511" s="1"/>
      <c r="DT511" s="1"/>
      <c r="DU511" s="1"/>
      <c r="DV511" s="1"/>
      <c r="DW511" s="1"/>
      <c r="DX511" s="1"/>
      <c r="DY511" s="1"/>
      <c r="DZ511" s="1"/>
      <c r="EA511" s="1"/>
      <c r="EB511" s="1"/>
      <c r="EC511" s="1"/>
      <c r="ED511" s="1"/>
      <c r="EE511" s="1"/>
      <c r="EF511" s="1"/>
      <c r="EG511" s="1"/>
      <c r="EH511" s="1"/>
      <c r="EI511" s="1"/>
      <c r="EJ511" s="1"/>
      <c r="EK511" s="1"/>
      <c r="EL511" s="1"/>
      <c r="EM511" s="1"/>
      <c r="EN511" s="1"/>
      <c r="EO511" s="1"/>
      <c r="EP511" s="1"/>
    </row>
    <row r="512" spans="1:14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1"/>
      <c r="DD512" s="1"/>
      <c r="DE512" s="1"/>
      <c r="DF512" s="1"/>
      <c r="DG512" s="1"/>
      <c r="DH512" s="1"/>
      <c r="DI512" s="1"/>
      <c r="DJ512" s="1"/>
      <c r="DK512" s="1"/>
      <c r="DL512" s="1"/>
      <c r="DM512" s="1"/>
      <c r="DN512" s="1"/>
      <c r="DO512" s="1"/>
      <c r="DP512" s="1"/>
      <c r="DQ512" s="1"/>
      <c r="DR512" s="1"/>
      <c r="DS512" s="1"/>
      <c r="DT512" s="1"/>
      <c r="DU512" s="1"/>
      <c r="DV512" s="1"/>
      <c r="DW512" s="1"/>
      <c r="DX512" s="1"/>
      <c r="DY512" s="1"/>
      <c r="DZ512" s="1"/>
      <c r="EA512" s="1"/>
      <c r="EB512" s="1"/>
      <c r="EC512" s="1"/>
      <c r="ED512" s="1"/>
      <c r="EE512" s="1"/>
      <c r="EF512" s="1"/>
      <c r="EG512" s="1"/>
      <c r="EH512" s="1"/>
      <c r="EI512" s="1"/>
      <c r="EJ512" s="1"/>
      <c r="EK512" s="1"/>
      <c r="EL512" s="1"/>
      <c r="EM512" s="1"/>
      <c r="EN512" s="1"/>
      <c r="EO512" s="1"/>
      <c r="EP512" s="1"/>
    </row>
    <row r="513" spans="1:14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1"/>
      <c r="DD513" s="1"/>
      <c r="DE513" s="1"/>
      <c r="DF513" s="1"/>
      <c r="DG513" s="1"/>
      <c r="DH513" s="1"/>
      <c r="DI513" s="1"/>
      <c r="DJ513" s="1"/>
      <c r="DK513" s="1"/>
      <c r="DL513" s="1"/>
      <c r="DM513" s="1"/>
      <c r="DN513" s="1"/>
      <c r="DO513" s="1"/>
      <c r="DP513" s="1"/>
      <c r="DQ513" s="1"/>
      <c r="DR513" s="1"/>
      <c r="DS513" s="1"/>
      <c r="DT513" s="1"/>
      <c r="DU513" s="1"/>
      <c r="DV513" s="1"/>
      <c r="DW513" s="1"/>
      <c r="DX513" s="1"/>
      <c r="DY513" s="1"/>
      <c r="DZ513" s="1"/>
      <c r="EA513" s="1"/>
      <c r="EB513" s="1"/>
      <c r="EC513" s="1"/>
      <c r="ED513" s="1"/>
      <c r="EE513" s="1"/>
      <c r="EF513" s="1"/>
      <c r="EG513" s="1"/>
      <c r="EH513" s="1"/>
      <c r="EI513" s="1"/>
      <c r="EJ513" s="1"/>
      <c r="EK513" s="1"/>
      <c r="EL513" s="1"/>
      <c r="EM513" s="1"/>
      <c r="EN513" s="1"/>
      <c r="EO513" s="1"/>
      <c r="EP513" s="1"/>
    </row>
    <row r="514" spans="1:14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1"/>
      <c r="DD514" s="1"/>
      <c r="DE514" s="1"/>
      <c r="DF514" s="1"/>
      <c r="DG514" s="1"/>
      <c r="DH514" s="1"/>
      <c r="DI514" s="1"/>
      <c r="DJ514" s="1"/>
      <c r="DK514" s="1"/>
      <c r="DL514" s="1"/>
      <c r="DM514" s="1"/>
      <c r="DN514" s="1"/>
      <c r="DO514" s="1"/>
      <c r="DP514" s="1"/>
      <c r="DQ514" s="1"/>
      <c r="DR514" s="1"/>
      <c r="DS514" s="1"/>
      <c r="DT514" s="1"/>
      <c r="DU514" s="1"/>
      <c r="DV514" s="1"/>
      <c r="DW514" s="1"/>
      <c r="DX514" s="1"/>
      <c r="DY514" s="1"/>
      <c r="DZ514" s="1"/>
      <c r="EA514" s="1"/>
      <c r="EB514" s="1"/>
      <c r="EC514" s="1"/>
      <c r="ED514" s="1"/>
      <c r="EE514" s="1"/>
      <c r="EF514" s="1"/>
      <c r="EG514" s="1"/>
      <c r="EH514" s="1"/>
      <c r="EI514" s="1"/>
      <c r="EJ514" s="1"/>
      <c r="EK514" s="1"/>
      <c r="EL514" s="1"/>
      <c r="EM514" s="1"/>
      <c r="EN514" s="1"/>
      <c r="EO514" s="1"/>
      <c r="EP514" s="1"/>
    </row>
    <row r="515" spans="1:14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1"/>
      <c r="DD515" s="1"/>
      <c r="DE515" s="1"/>
      <c r="DF515" s="1"/>
      <c r="DG515" s="1"/>
      <c r="DH515" s="1"/>
      <c r="DI515" s="1"/>
      <c r="DJ515" s="1"/>
      <c r="DK515" s="1"/>
      <c r="DL515" s="1"/>
      <c r="DM515" s="1"/>
      <c r="DN515" s="1"/>
      <c r="DO515" s="1"/>
      <c r="DP515" s="1"/>
      <c r="DQ515" s="1"/>
      <c r="DR515" s="1"/>
      <c r="DS515" s="1"/>
      <c r="DT515" s="1"/>
      <c r="DU515" s="1"/>
      <c r="DV515" s="1"/>
      <c r="DW515" s="1"/>
      <c r="DX515" s="1"/>
      <c r="DY515" s="1"/>
      <c r="DZ515" s="1"/>
      <c r="EA515" s="1"/>
      <c r="EB515" s="1"/>
      <c r="EC515" s="1"/>
      <c r="ED515" s="1"/>
      <c r="EE515" s="1"/>
      <c r="EF515" s="1"/>
      <c r="EG515" s="1"/>
      <c r="EH515" s="1"/>
      <c r="EI515" s="1"/>
      <c r="EJ515" s="1"/>
      <c r="EK515" s="1"/>
      <c r="EL515" s="1"/>
      <c r="EM515" s="1"/>
      <c r="EN515" s="1"/>
      <c r="EO515" s="1"/>
      <c r="EP515" s="1"/>
    </row>
    <row r="516" spans="1:14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1"/>
      <c r="DD516" s="1"/>
      <c r="DE516" s="1"/>
      <c r="DF516" s="1"/>
      <c r="DG516" s="1"/>
      <c r="DH516" s="1"/>
      <c r="DI516" s="1"/>
      <c r="DJ516" s="1"/>
      <c r="DK516" s="1"/>
      <c r="DL516" s="1"/>
      <c r="DM516" s="1"/>
      <c r="DN516" s="1"/>
      <c r="DO516" s="1"/>
      <c r="DP516" s="1"/>
      <c r="DQ516" s="1"/>
      <c r="DR516" s="1"/>
      <c r="DS516" s="1"/>
      <c r="DT516" s="1"/>
      <c r="DU516" s="1"/>
      <c r="DV516" s="1"/>
      <c r="DW516" s="1"/>
      <c r="DX516" s="1"/>
      <c r="DY516" s="1"/>
      <c r="DZ516" s="1"/>
      <c r="EA516" s="1"/>
      <c r="EB516" s="1"/>
      <c r="EC516" s="1"/>
      <c r="ED516" s="1"/>
      <c r="EE516" s="1"/>
      <c r="EF516" s="1"/>
      <c r="EG516" s="1"/>
      <c r="EH516" s="1"/>
      <c r="EI516" s="1"/>
      <c r="EJ516" s="1"/>
      <c r="EK516" s="1"/>
      <c r="EL516" s="1"/>
      <c r="EM516" s="1"/>
      <c r="EN516" s="1"/>
      <c r="EO516" s="1"/>
      <c r="EP516" s="1"/>
    </row>
    <row r="517" spans="1:14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1"/>
      <c r="DD517" s="1"/>
      <c r="DE517" s="1"/>
      <c r="DF517" s="1"/>
      <c r="DG517" s="1"/>
      <c r="DH517" s="1"/>
      <c r="DI517" s="1"/>
      <c r="DJ517" s="1"/>
      <c r="DK517" s="1"/>
      <c r="DL517" s="1"/>
      <c r="DM517" s="1"/>
      <c r="DN517" s="1"/>
      <c r="DO517" s="1"/>
      <c r="DP517" s="1"/>
      <c r="DQ517" s="1"/>
      <c r="DR517" s="1"/>
      <c r="DS517" s="1"/>
      <c r="DT517" s="1"/>
      <c r="DU517" s="1"/>
      <c r="DV517" s="1"/>
      <c r="DW517" s="1"/>
      <c r="DX517" s="1"/>
      <c r="DY517" s="1"/>
      <c r="DZ517" s="1"/>
      <c r="EA517" s="1"/>
      <c r="EB517" s="1"/>
      <c r="EC517" s="1"/>
      <c r="ED517" s="1"/>
      <c r="EE517" s="1"/>
      <c r="EF517" s="1"/>
      <c r="EG517" s="1"/>
      <c r="EH517" s="1"/>
      <c r="EI517" s="1"/>
      <c r="EJ517" s="1"/>
      <c r="EK517" s="1"/>
      <c r="EL517" s="1"/>
      <c r="EM517" s="1"/>
      <c r="EN517" s="1"/>
      <c r="EO517" s="1"/>
      <c r="EP517" s="1"/>
    </row>
    <row r="518" spans="1:14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1"/>
      <c r="DD518" s="1"/>
      <c r="DE518" s="1"/>
      <c r="DF518" s="1"/>
      <c r="DG518" s="1"/>
      <c r="DH518" s="1"/>
      <c r="DI518" s="1"/>
      <c r="DJ518" s="1"/>
      <c r="DK518" s="1"/>
      <c r="DL518" s="1"/>
      <c r="DM518" s="1"/>
      <c r="DN518" s="1"/>
      <c r="DO518" s="1"/>
      <c r="DP518" s="1"/>
      <c r="DQ518" s="1"/>
      <c r="DR518" s="1"/>
      <c r="DS518" s="1"/>
      <c r="DT518" s="1"/>
      <c r="DU518" s="1"/>
      <c r="DV518" s="1"/>
      <c r="DW518" s="1"/>
      <c r="DX518" s="1"/>
      <c r="DY518" s="1"/>
      <c r="DZ518" s="1"/>
      <c r="EA518" s="1"/>
      <c r="EB518" s="1"/>
      <c r="EC518" s="1"/>
      <c r="ED518" s="1"/>
      <c r="EE518" s="1"/>
      <c r="EF518" s="1"/>
      <c r="EG518" s="1"/>
      <c r="EH518" s="1"/>
      <c r="EI518" s="1"/>
      <c r="EJ518" s="1"/>
      <c r="EK518" s="1"/>
      <c r="EL518" s="1"/>
      <c r="EM518" s="1"/>
      <c r="EN518" s="1"/>
      <c r="EO518" s="1"/>
      <c r="EP518" s="1"/>
    </row>
    <row r="519" spans="1:14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1"/>
      <c r="DD519" s="1"/>
      <c r="DE519" s="1"/>
      <c r="DF519" s="1"/>
      <c r="DG519" s="1"/>
      <c r="DH519" s="1"/>
      <c r="DI519" s="1"/>
      <c r="DJ519" s="1"/>
      <c r="DK519" s="1"/>
      <c r="DL519" s="1"/>
      <c r="DM519" s="1"/>
      <c r="DN519" s="1"/>
      <c r="DO519" s="1"/>
      <c r="DP519" s="1"/>
      <c r="DQ519" s="1"/>
      <c r="DR519" s="1"/>
      <c r="DS519" s="1"/>
      <c r="DT519" s="1"/>
      <c r="DU519" s="1"/>
      <c r="DV519" s="1"/>
      <c r="DW519" s="1"/>
      <c r="DX519" s="1"/>
      <c r="DY519" s="1"/>
      <c r="DZ519" s="1"/>
      <c r="EA519" s="1"/>
      <c r="EB519" s="1"/>
      <c r="EC519" s="1"/>
      <c r="ED519" s="1"/>
      <c r="EE519" s="1"/>
      <c r="EF519" s="1"/>
      <c r="EG519" s="1"/>
      <c r="EH519" s="1"/>
      <c r="EI519" s="1"/>
      <c r="EJ519" s="1"/>
      <c r="EK519" s="1"/>
      <c r="EL519" s="1"/>
      <c r="EM519" s="1"/>
      <c r="EN519" s="1"/>
      <c r="EO519" s="1"/>
      <c r="EP519" s="1"/>
    </row>
    <row r="520" spans="1:14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1"/>
      <c r="DD520" s="1"/>
      <c r="DE520" s="1"/>
      <c r="DF520" s="1"/>
      <c r="DG520" s="1"/>
      <c r="DH520" s="1"/>
      <c r="DI520" s="1"/>
      <c r="DJ520" s="1"/>
      <c r="DK520" s="1"/>
      <c r="DL520" s="1"/>
      <c r="DM520" s="1"/>
      <c r="DN520" s="1"/>
      <c r="DO520" s="1"/>
      <c r="DP520" s="1"/>
      <c r="DQ520" s="1"/>
      <c r="DR520" s="1"/>
      <c r="DS520" s="1"/>
      <c r="DT520" s="1"/>
      <c r="DU520" s="1"/>
      <c r="DV520" s="1"/>
      <c r="DW520" s="1"/>
      <c r="DX520" s="1"/>
      <c r="DY520" s="1"/>
      <c r="DZ520" s="1"/>
      <c r="EA520" s="1"/>
      <c r="EB520" s="1"/>
      <c r="EC520" s="1"/>
      <c r="ED520" s="1"/>
      <c r="EE520" s="1"/>
      <c r="EF520" s="1"/>
      <c r="EG520" s="1"/>
      <c r="EH520" s="1"/>
      <c r="EI520" s="1"/>
      <c r="EJ520" s="1"/>
      <c r="EK520" s="1"/>
      <c r="EL520" s="1"/>
      <c r="EM520" s="1"/>
      <c r="EN520" s="1"/>
      <c r="EO520" s="1"/>
      <c r="EP520" s="1"/>
    </row>
    <row r="521" spans="1:14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1"/>
      <c r="DD521" s="1"/>
      <c r="DE521" s="1"/>
      <c r="DF521" s="1"/>
      <c r="DG521" s="1"/>
      <c r="DH521" s="1"/>
      <c r="DI521" s="1"/>
      <c r="DJ521" s="1"/>
      <c r="DK521" s="1"/>
      <c r="DL521" s="1"/>
      <c r="DM521" s="1"/>
      <c r="DN521" s="1"/>
      <c r="DO521" s="1"/>
      <c r="DP521" s="1"/>
      <c r="DQ521" s="1"/>
      <c r="DR521" s="1"/>
      <c r="DS521" s="1"/>
      <c r="DT521" s="1"/>
      <c r="DU521" s="1"/>
      <c r="DV521" s="1"/>
      <c r="DW521" s="1"/>
      <c r="DX521" s="1"/>
      <c r="DY521" s="1"/>
      <c r="DZ521" s="1"/>
      <c r="EA521" s="1"/>
      <c r="EB521" s="1"/>
      <c r="EC521" s="1"/>
      <c r="ED521" s="1"/>
      <c r="EE521" s="1"/>
      <c r="EF521" s="1"/>
      <c r="EG521" s="1"/>
      <c r="EH521" s="1"/>
      <c r="EI521" s="1"/>
      <c r="EJ521" s="1"/>
      <c r="EK521" s="1"/>
      <c r="EL521" s="1"/>
      <c r="EM521" s="1"/>
      <c r="EN521" s="1"/>
      <c r="EO521" s="1"/>
      <c r="EP521" s="1"/>
    </row>
    <row r="522" spans="1:14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1"/>
      <c r="DD522" s="1"/>
      <c r="DE522" s="1"/>
      <c r="DF522" s="1"/>
      <c r="DG522" s="1"/>
      <c r="DH522" s="1"/>
      <c r="DI522" s="1"/>
      <c r="DJ522" s="1"/>
      <c r="DK522" s="1"/>
      <c r="DL522" s="1"/>
      <c r="DM522" s="1"/>
      <c r="DN522" s="1"/>
      <c r="DO522" s="1"/>
      <c r="DP522" s="1"/>
      <c r="DQ522" s="1"/>
      <c r="DR522" s="1"/>
      <c r="DS522" s="1"/>
      <c r="DT522" s="1"/>
      <c r="DU522" s="1"/>
      <c r="DV522" s="1"/>
      <c r="DW522" s="1"/>
      <c r="DX522" s="1"/>
      <c r="DY522" s="1"/>
      <c r="DZ522" s="1"/>
      <c r="EA522" s="1"/>
      <c r="EB522" s="1"/>
      <c r="EC522" s="1"/>
      <c r="ED522" s="1"/>
      <c r="EE522" s="1"/>
      <c r="EF522" s="1"/>
      <c r="EG522" s="1"/>
      <c r="EH522" s="1"/>
      <c r="EI522" s="1"/>
      <c r="EJ522" s="1"/>
      <c r="EK522" s="1"/>
      <c r="EL522" s="1"/>
      <c r="EM522" s="1"/>
      <c r="EN522" s="1"/>
      <c r="EO522" s="1"/>
      <c r="EP522" s="1"/>
    </row>
    <row r="523" spans="1:14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1"/>
      <c r="DD523" s="1"/>
      <c r="DE523" s="1"/>
      <c r="DF523" s="1"/>
      <c r="DG523" s="1"/>
      <c r="DH523" s="1"/>
      <c r="DI523" s="1"/>
      <c r="DJ523" s="1"/>
      <c r="DK523" s="1"/>
      <c r="DL523" s="1"/>
      <c r="DM523" s="1"/>
      <c r="DN523" s="1"/>
      <c r="DO523" s="1"/>
      <c r="DP523" s="1"/>
      <c r="DQ523" s="1"/>
      <c r="DR523" s="1"/>
      <c r="DS523" s="1"/>
      <c r="DT523" s="1"/>
      <c r="DU523" s="1"/>
      <c r="DV523" s="1"/>
      <c r="DW523" s="1"/>
      <c r="DX523" s="1"/>
      <c r="DY523" s="1"/>
      <c r="DZ523" s="1"/>
      <c r="EA523" s="1"/>
      <c r="EB523" s="1"/>
      <c r="EC523" s="1"/>
      <c r="ED523" s="1"/>
      <c r="EE523" s="1"/>
      <c r="EF523" s="1"/>
      <c r="EG523" s="1"/>
      <c r="EH523" s="1"/>
      <c r="EI523" s="1"/>
      <c r="EJ523" s="1"/>
      <c r="EK523" s="1"/>
      <c r="EL523" s="1"/>
      <c r="EM523" s="1"/>
      <c r="EN523" s="1"/>
      <c r="EO523" s="1"/>
      <c r="EP523" s="1"/>
    </row>
    <row r="524" spans="1:14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1"/>
      <c r="DD524" s="1"/>
      <c r="DE524" s="1"/>
      <c r="DF524" s="1"/>
      <c r="DG524" s="1"/>
      <c r="DH524" s="1"/>
      <c r="DI524" s="1"/>
      <c r="DJ524" s="1"/>
      <c r="DK524" s="1"/>
      <c r="DL524" s="1"/>
      <c r="DM524" s="1"/>
      <c r="DN524" s="1"/>
      <c r="DO524" s="1"/>
      <c r="DP524" s="1"/>
      <c r="DQ524" s="1"/>
      <c r="DR524" s="1"/>
      <c r="DS524" s="1"/>
      <c r="DT524" s="1"/>
      <c r="DU524" s="1"/>
      <c r="DV524" s="1"/>
      <c r="DW524" s="1"/>
      <c r="DX524" s="1"/>
      <c r="DY524" s="1"/>
      <c r="DZ524" s="1"/>
      <c r="EA524" s="1"/>
      <c r="EB524" s="1"/>
      <c r="EC524" s="1"/>
      <c r="ED524" s="1"/>
      <c r="EE524" s="1"/>
      <c r="EF524" s="1"/>
      <c r="EG524" s="1"/>
      <c r="EH524" s="1"/>
      <c r="EI524" s="1"/>
      <c r="EJ524" s="1"/>
      <c r="EK524" s="1"/>
      <c r="EL524" s="1"/>
      <c r="EM524" s="1"/>
      <c r="EN524" s="1"/>
      <c r="EO524" s="1"/>
      <c r="EP524" s="1"/>
    </row>
    <row r="525" spans="1:14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1"/>
      <c r="DD525" s="1"/>
      <c r="DE525" s="1"/>
      <c r="DF525" s="1"/>
      <c r="DG525" s="1"/>
      <c r="DH525" s="1"/>
      <c r="DI525" s="1"/>
      <c r="DJ525" s="1"/>
      <c r="DK525" s="1"/>
      <c r="DL525" s="1"/>
      <c r="DM525" s="1"/>
      <c r="DN525" s="1"/>
      <c r="DO525" s="1"/>
      <c r="DP525" s="1"/>
      <c r="DQ525" s="1"/>
      <c r="DR525" s="1"/>
      <c r="DS525" s="1"/>
      <c r="DT525" s="1"/>
      <c r="DU525" s="1"/>
      <c r="DV525" s="1"/>
      <c r="DW525" s="1"/>
      <c r="DX525" s="1"/>
      <c r="DY525" s="1"/>
      <c r="DZ525" s="1"/>
      <c r="EA525" s="1"/>
      <c r="EB525" s="1"/>
      <c r="EC525" s="1"/>
      <c r="ED525" s="1"/>
      <c r="EE525" s="1"/>
      <c r="EF525" s="1"/>
      <c r="EG525" s="1"/>
      <c r="EH525" s="1"/>
      <c r="EI525" s="1"/>
      <c r="EJ525" s="1"/>
      <c r="EK525" s="1"/>
      <c r="EL525" s="1"/>
      <c r="EM525" s="1"/>
      <c r="EN525" s="1"/>
      <c r="EO525" s="1"/>
      <c r="EP525" s="1"/>
    </row>
    <row r="526" spans="1:14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1"/>
      <c r="DD526" s="1"/>
      <c r="DE526" s="1"/>
      <c r="DF526" s="1"/>
      <c r="DG526" s="1"/>
      <c r="DH526" s="1"/>
      <c r="DI526" s="1"/>
      <c r="DJ526" s="1"/>
      <c r="DK526" s="1"/>
      <c r="DL526" s="1"/>
      <c r="DM526" s="1"/>
      <c r="DN526" s="1"/>
      <c r="DO526" s="1"/>
      <c r="DP526" s="1"/>
      <c r="DQ526" s="1"/>
      <c r="DR526" s="1"/>
      <c r="DS526" s="1"/>
      <c r="DT526" s="1"/>
      <c r="DU526" s="1"/>
      <c r="DV526" s="1"/>
      <c r="DW526" s="1"/>
      <c r="DX526" s="1"/>
      <c r="DY526" s="1"/>
      <c r="DZ526" s="1"/>
      <c r="EA526" s="1"/>
      <c r="EB526" s="1"/>
      <c r="EC526" s="1"/>
      <c r="ED526" s="1"/>
      <c r="EE526" s="1"/>
      <c r="EF526" s="1"/>
      <c r="EG526" s="1"/>
      <c r="EH526" s="1"/>
      <c r="EI526" s="1"/>
      <c r="EJ526" s="1"/>
      <c r="EK526" s="1"/>
      <c r="EL526" s="1"/>
      <c r="EM526" s="1"/>
      <c r="EN526" s="1"/>
      <c r="EO526" s="1"/>
      <c r="EP526" s="1"/>
    </row>
    <row r="527" spans="1:14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1"/>
      <c r="DD527" s="1"/>
      <c r="DE527" s="1"/>
      <c r="DF527" s="1"/>
      <c r="DG527" s="1"/>
      <c r="DH527" s="1"/>
      <c r="DI527" s="1"/>
      <c r="DJ527" s="1"/>
      <c r="DK527" s="1"/>
      <c r="DL527" s="1"/>
      <c r="DM527" s="1"/>
      <c r="DN527" s="1"/>
      <c r="DO527" s="1"/>
      <c r="DP527" s="1"/>
      <c r="DQ527" s="1"/>
      <c r="DR527" s="1"/>
      <c r="DS527" s="1"/>
      <c r="DT527" s="1"/>
      <c r="DU527" s="1"/>
      <c r="DV527" s="1"/>
      <c r="DW527" s="1"/>
      <c r="DX527" s="1"/>
      <c r="DY527" s="1"/>
      <c r="DZ527" s="1"/>
      <c r="EA527" s="1"/>
      <c r="EB527" s="1"/>
      <c r="EC527" s="1"/>
      <c r="ED527" s="1"/>
      <c r="EE527" s="1"/>
      <c r="EF527" s="1"/>
      <c r="EG527" s="1"/>
      <c r="EH527" s="1"/>
      <c r="EI527" s="1"/>
      <c r="EJ527" s="1"/>
      <c r="EK527" s="1"/>
      <c r="EL527" s="1"/>
      <c r="EM527" s="1"/>
      <c r="EN527" s="1"/>
      <c r="EO527" s="1"/>
      <c r="EP527" s="1"/>
    </row>
    <row r="528" spans="1:14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1"/>
      <c r="DD528" s="1"/>
      <c r="DE528" s="1"/>
      <c r="DF528" s="1"/>
      <c r="DG528" s="1"/>
      <c r="DH528" s="1"/>
      <c r="DI528" s="1"/>
      <c r="DJ528" s="1"/>
      <c r="DK528" s="1"/>
      <c r="DL528" s="1"/>
      <c r="DM528" s="1"/>
      <c r="DN528" s="1"/>
      <c r="DO528" s="1"/>
      <c r="DP528" s="1"/>
      <c r="DQ528" s="1"/>
      <c r="DR528" s="1"/>
      <c r="DS528" s="1"/>
      <c r="DT528" s="1"/>
      <c r="DU528" s="1"/>
      <c r="DV528" s="1"/>
      <c r="DW528" s="1"/>
      <c r="DX528" s="1"/>
      <c r="DY528" s="1"/>
      <c r="DZ528" s="1"/>
      <c r="EA528" s="1"/>
      <c r="EB528" s="1"/>
      <c r="EC528" s="1"/>
      <c r="ED528" s="1"/>
      <c r="EE528" s="1"/>
      <c r="EF528" s="1"/>
      <c r="EG528" s="1"/>
      <c r="EH528" s="1"/>
      <c r="EI528" s="1"/>
      <c r="EJ528" s="1"/>
      <c r="EK528" s="1"/>
      <c r="EL528" s="1"/>
      <c r="EM528" s="1"/>
      <c r="EN528" s="1"/>
      <c r="EO528" s="1"/>
      <c r="EP528" s="1"/>
    </row>
    <row r="529" spans="1:14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1"/>
      <c r="DD529" s="1"/>
      <c r="DE529" s="1"/>
      <c r="DF529" s="1"/>
      <c r="DG529" s="1"/>
      <c r="DH529" s="1"/>
      <c r="DI529" s="1"/>
      <c r="DJ529" s="1"/>
      <c r="DK529" s="1"/>
      <c r="DL529" s="1"/>
      <c r="DM529" s="1"/>
      <c r="DN529" s="1"/>
      <c r="DO529" s="1"/>
      <c r="DP529" s="1"/>
      <c r="DQ529" s="1"/>
      <c r="DR529" s="1"/>
      <c r="DS529" s="1"/>
      <c r="DT529" s="1"/>
      <c r="DU529" s="1"/>
      <c r="DV529" s="1"/>
      <c r="DW529" s="1"/>
      <c r="DX529" s="1"/>
      <c r="DY529" s="1"/>
      <c r="DZ529" s="1"/>
      <c r="EA529" s="1"/>
      <c r="EB529" s="1"/>
      <c r="EC529" s="1"/>
      <c r="ED529" s="1"/>
      <c r="EE529" s="1"/>
      <c r="EF529" s="1"/>
      <c r="EG529" s="1"/>
      <c r="EH529" s="1"/>
      <c r="EI529" s="1"/>
      <c r="EJ529" s="1"/>
      <c r="EK529" s="1"/>
      <c r="EL529" s="1"/>
      <c r="EM529" s="1"/>
      <c r="EN529" s="1"/>
      <c r="EO529" s="1"/>
      <c r="EP529" s="1"/>
    </row>
    <row r="530" spans="1:14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1"/>
      <c r="DD530" s="1"/>
      <c r="DE530" s="1"/>
      <c r="DF530" s="1"/>
      <c r="DG530" s="1"/>
      <c r="DH530" s="1"/>
      <c r="DI530" s="1"/>
      <c r="DJ530" s="1"/>
      <c r="DK530" s="1"/>
      <c r="DL530" s="1"/>
      <c r="DM530" s="1"/>
      <c r="DN530" s="1"/>
      <c r="DO530" s="1"/>
      <c r="DP530" s="1"/>
      <c r="DQ530" s="1"/>
      <c r="DR530" s="1"/>
      <c r="DS530" s="1"/>
      <c r="DT530" s="1"/>
      <c r="DU530" s="1"/>
      <c r="DV530" s="1"/>
      <c r="DW530" s="1"/>
      <c r="DX530" s="1"/>
      <c r="DY530" s="1"/>
      <c r="DZ530" s="1"/>
      <c r="EA530" s="1"/>
      <c r="EB530" s="1"/>
      <c r="EC530" s="1"/>
      <c r="ED530" s="1"/>
      <c r="EE530" s="1"/>
      <c r="EF530" s="1"/>
      <c r="EG530" s="1"/>
      <c r="EH530" s="1"/>
      <c r="EI530" s="1"/>
      <c r="EJ530" s="1"/>
      <c r="EK530" s="1"/>
      <c r="EL530" s="1"/>
      <c r="EM530" s="1"/>
      <c r="EN530" s="1"/>
      <c r="EO530" s="1"/>
      <c r="EP530" s="1"/>
    </row>
    <row r="531" spans="1:14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1"/>
      <c r="DD531" s="1"/>
      <c r="DE531" s="1"/>
      <c r="DF531" s="1"/>
      <c r="DG531" s="1"/>
      <c r="DH531" s="1"/>
      <c r="DI531" s="1"/>
      <c r="DJ531" s="1"/>
      <c r="DK531" s="1"/>
      <c r="DL531" s="1"/>
      <c r="DM531" s="1"/>
      <c r="DN531" s="1"/>
      <c r="DO531" s="1"/>
      <c r="DP531" s="1"/>
      <c r="DQ531" s="1"/>
      <c r="DR531" s="1"/>
      <c r="DS531" s="1"/>
      <c r="DT531" s="1"/>
      <c r="DU531" s="1"/>
      <c r="DV531" s="1"/>
      <c r="DW531" s="1"/>
      <c r="DX531" s="1"/>
      <c r="DY531" s="1"/>
      <c r="DZ531" s="1"/>
      <c r="EA531" s="1"/>
      <c r="EB531" s="1"/>
      <c r="EC531" s="1"/>
      <c r="ED531" s="1"/>
      <c r="EE531" s="1"/>
      <c r="EF531" s="1"/>
      <c r="EG531" s="1"/>
      <c r="EH531" s="1"/>
      <c r="EI531" s="1"/>
      <c r="EJ531" s="1"/>
      <c r="EK531" s="1"/>
      <c r="EL531" s="1"/>
      <c r="EM531" s="1"/>
      <c r="EN531" s="1"/>
      <c r="EO531" s="1"/>
      <c r="EP531" s="1"/>
    </row>
    <row r="532" spans="1:14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1"/>
      <c r="DD532" s="1"/>
      <c r="DE532" s="1"/>
      <c r="DF532" s="1"/>
      <c r="DG532" s="1"/>
      <c r="DH532" s="1"/>
      <c r="DI532" s="1"/>
      <c r="DJ532" s="1"/>
      <c r="DK532" s="1"/>
      <c r="DL532" s="1"/>
      <c r="DM532" s="1"/>
      <c r="DN532" s="1"/>
      <c r="DO532" s="1"/>
      <c r="DP532" s="1"/>
      <c r="DQ532" s="1"/>
      <c r="DR532" s="1"/>
      <c r="DS532" s="1"/>
      <c r="DT532" s="1"/>
      <c r="DU532" s="1"/>
      <c r="DV532" s="1"/>
      <c r="DW532" s="1"/>
      <c r="DX532" s="1"/>
      <c r="DY532" s="1"/>
      <c r="DZ532" s="1"/>
      <c r="EA532" s="1"/>
      <c r="EB532" s="1"/>
      <c r="EC532" s="1"/>
      <c r="ED532" s="1"/>
      <c r="EE532" s="1"/>
      <c r="EF532" s="1"/>
      <c r="EG532" s="1"/>
      <c r="EH532" s="1"/>
      <c r="EI532" s="1"/>
      <c r="EJ532" s="1"/>
      <c r="EK532" s="1"/>
      <c r="EL532" s="1"/>
      <c r="EM532" s="1"/>
      <c r="EN532" s="1"/>
      <c r="EO532" s="1"/>
      <c r="EP532" s="1"/>
    </row>
    <row r="533" spans="1:14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1"/>
      <c r="DD533" s="1"/>
      <c r="DE533" s="1"/>
      <c r="DF533" s="1"/>
      <c r="DG533" s="1"/>
      <c r="DH533" s="1"/>
      <c r="DI533" s="1"/>
      <c r="DJ533" s="1"/>
      <c r="DK533" s="1"/>
      <c r="DL533" s="1"/>
      <c r="DM533" s="1"/>
      <c r="DN533" s="1"/>
      <c r="DO533" s="1"/>
      <c r="DP533" s="1"/>
      <c r="DQ533" s="1"/>
      <c r="DR533" s="1"/>
      <c r="DS533" s="1"/>
      <c r="DT533" s="1"/>
      <c r="DU533" s="1"/>
      <c r="DV533" s="1"/>
      <c r="DW533" s="1"/>
      <c r="DX533" s="1"/>
      <c r="DY533" s="1"/>
      <c r="DZ533" s="1"/>
      <c r="EA533" s="1"/>
      <c r="EB533" s="1"/>
      <c r="EC533" s="1"/>
      <c r="ED533" s="1"/>
      <c r="EE533" s="1"/>
      <c r="EF533" s="1"/>
      <c r="EG533" s="1"/>
      <c r="EH533" s="1"/>
      <c r="EI533" s="1"/>
      <c r="EJ533" s="1"/>
      <c r="EK533" s="1"/>
      <c r="EL533" s="1"/>
      <c r="EM533" s="1"/>
      <c r="EN533" s="1"/>
      <c r="EO533" s="1"/>
      <c r="EP533" s="1"/>
    </row>
    <row r="534" spans="1:14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1"/>
      <c r="DD534" s="1"/>
      <c r="DE534" s="1"/>
      <c r="DF534" s="1"/>
      <c r="DG534" s="1"/>
      <c r="DH534" s="1"/>
      <c r="DI534" s="1"/>
      <c r="DJ534" s="1"/>
      <c r="DK534" s="1"/>
      <c r="DL534" s="1"/>
      <c r="DM534" s="1"/>
      <c r="DN534" s="1"/>
      <c r="DO534" s="1"/>
      <c r="DP534" s="1"/>
      <c r="DQ534" s="1"/>
      <c r="DR534" s="1"/>
      <c r="DS534" s="1"/>
      <c r="DT534" s="1"/>
      <c r="DU534" s="1"/>
      <c r="DV534" s="1"/>
      <c r="DW534" s="1"/>
      <c r="DX534" s="1"/>
      <c r="DY534" s="1"/>
      <c r="DZ534" s="1"/>
      <c r="EA534" s="1"/>
      <c r="EB534" s="1"/>
      <c r="EC534" s="1"/>
      <c r="ED534" s="1"/>
      <c r="EE534" s="1"/>
      <c r="EF534" s="1"/>
      <c r="EG534" s="1"/>
      <c r="EH534" s="1"/>
      <c r="EI534" s="1"/>
      <c r="EJ534" s="1"/>
      <c r="EK534" s="1"/>
      <c r="EL534" s="1"/>
      <c r="EM534" s="1"/>
      <c r="EN534" s="1"/>
      <c r="EO534" s="1"/>
      <c r="EP534" s="1"/>
    </row>
    <row r="535" spans="1:14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1"/>
      <c r="DD535" s="1"/>
      <c r="DE535" s="1"/>
      <c r="DF535" s="1"/>
      <c r="DG535" s="1"/>
      <c r="DH535" s="1"/>
      <c r="DI535" s="1"/>
      <c r="DJ535" s="1"/>
      <c r="DK535" s="1"/>
      <c r="DL535" s="1"/>
      <c r="DM535" s="1"/>
      <c r="DN535" s="1"/>
      <c r="DO535" s="1"/>
      <c r="DP535" s="1"/>
      <c r="DQ535" s="1"/>
      <c r="DR535" s="1"/>
      <c r="DS535" s="1"/>
      <c r="DT535" s="1"/>
      <c r="DU535" s="1"/>
      <c r="DV535" s="1"/>
      <c r="DW535" s="1"/>
      <c r="DX535" s="1"/>
      <c r="DY535" s="1"/>
      <c r="DZ535" s="1"/>
      <c r="EA535" s="1"/>
      <c r="EB535" s="1"/>
      <c r="EC535" s="1"/>
      <c r="ED535" s="1"/>
      <c r="EE535" s="1"/>
      <c r="EF535" s="1"/>
      <c r="EG535" s="1"/>
      <c r="EH535" s="1"/>
      <c r="EI535" s="1"/>
      <c r="EJ535" s="1"/>
      <c r="EK535" s="1"/>
      <c r="EL535" s="1"/>
      <c r="EM535" s="1"/>
      <c r="EN535" s="1"/>
      <c r="EO535" s="1"/>
      <c r="EP535" s="1"/>
    </row>
    <row r="536" spans="1:14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1"/>
      <c r="DD536" s="1"/>
      <c r="DE536" s="1"/>
      <c r="DF536" s="1"/>
      <c r="DG536" s="1"/>
      <c r="DH536" s="1"/>
      <c r="DI536" s="1"/>
      <c r="DJ536" s="1"/>
      <c r="DK536" s="1"/>
      <c r="DL536" s="1"/>
      <c r="DM536" s="1"/>
      <c r="DN536" s="1"/>
      <c r="DO536" s="1"/>
      <c r="DP536" s="1"/>
      <c r="DQ536" s="1"/>
      <c r="DR536" s="1"/>
      <c r="DS536" s="1"/>
      <c r="DT536" s="1"/>
      <c r="DU536" s="1"/>
      <c r="DV536" s="1"/>
      <c r="DW536" s="1"/>
      <c r="DX536" s="1"/>
      <c r="DY536" s="1"/>
      <c r="DZ536" s="1"/>
      <c r="EA536" s="1"/>
      <c r="EB536" s="1"/>
      <c r="EC536" s="1"/>
      <c r="ED536" s="1"/>
      <c r="EE536" s="1"/>
      <c r="EF536" s="1"/>
      <c r="EG536" s="1"/>
      <c r="EH536" s="1"/>
      <c r="EI536" s="1"/>
      <c r="EJ536" s="1"/>
      <c r="EK536" s="1"/>
      <c r="EL536" s="1"/>
      <c r="EM536" s="1"/>
      <c r="EN536" s="1"/>
      <c r="EO536" s="1"/>
      <c r="EP536" s="1"/>
    </row>
    <row r="537" spans="1:14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1"/>
      <c r="DD537" s="1"/>
      <c r="DE537" s="1"/>
      <c r="DF537" s="1"/>
      <c r="DG537" s="1"/>
      <c r="DH537" s="1"/>
      <c r="DI537" s="1"/>
      <c r="DJ537" s="1"/>
      <c r="DK537" s="1"/>
      <c r="DL537" s="1"/>
      <c r="DM537" s="1"/>
      <c r="DN537" s="1"/>
      <c r="DO537" s="1"/>
      <c r="DP537" s="1"/>
      <c r="DQ537" s="1"/>
      <c r="DR537" s="1"/>
      <c r="DS537" s="1"/>
      <c r="DT537" s="1"/>
      <c r="DU537" s="1"/>
      <c r="DV537" s="1"/>
      <c r="DW537" s="1"/>
      <c r="DX537" s="1"/>
      <c r="DY537" s="1"/>
      <c r="DZ537" s="1"/>
      <c r="EA537" s="1"/>
      <c r="EB537" s="1"/>
      <c r="EC537" s="1"/>
      <c r="ED537" s="1"/>
      <c r="EE537" s="1"/>
      <c r="EF537" s="1"/>
      <c r="EG537" s="1"/>
      <c r="EH537" s="1"/>
      <c r="EI537" s="1"/>
      <c r="EJ537" s="1"/>
      <c r="EK537" s="1"/>
      <c r="EL537" s="1"/>
      <c r="EM537" s="1"/>
      <c r="EN537" s="1"/>
      <c r="EO537" s="1"/>
      <c r="EP537" s="1"/>
    </row>
    <row r="538" spans="1:14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1"/>
      <c r="DD538" s="1"/>
      <c r="DE538" s="1"/>
      <c r="DF538" s="1"/>
      <c r="DG538" s="1"/>
      <c r="DH538" s="1"/>
      <c r="DI538" s="1"/>
      <c r="DJ538" s="1"/>
      <c r="DK538" s="1"/>
      <c r="DL538" s="1"/>
      <c r="DM538" s="1"/>
      <c r="DN538" s="1"/>
      <c r="DO538" s="1"/>
      <c r="DP538" s="1"/>
      <c r="DQ538" s="1"/>
      <c r="DR538" s="1"/>
      <c r="DS538" s="1"/>
      <c r="DT538" s="1"/>
      <c r="DU538" s="1"/>
      <c r="DV538" s="1"/>
      <c r="DW538" s="1"/>
      <c r="DX538" s="1"/>
      <c r="DY538" s="1"/>
      <c r="DZ538" s="1"/>
      <c r="EA538" s="1"/>
      <c r="EB538" s="1"/>
      <c r="EC538" s="1"/>
      <c r="ED538" s="1"/>
      <c r="EE538" s="1"/>
      <c r="EF538" s="1"/>
      <c r="EG538" s="1"/>
      <c r="EH538" s="1"/>
      <c r="EI538" s="1"/>
      <c r="EJ538" s="1"/>
      <c r="EK538" s="1"/>
      <c r="EL538" s="1"/>
      <c r="EM538" s="1"/>
      <c r="EN538" s="1"/>
      <c r="EO538" s="1"/>
      <c r="EP538" s="1"/>
    </row>
    <row r="539" spans="1:14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1"/>
      <c r="DD539" s="1"/>
      <c r="DE539" s="1"/>
      <c r="DF539" s="1"/>
      <c r="DG539" s="1"/>
      <c r="DH539" s="1"/>
      <c r="DI539" s="1"/>
      <c r="DJ539" s="1"/>
      <c r="DK539" s="1"/>
      <c r="DL539" s="1"/>
      <c r="DM539" s="1"/>
      <c r="DN539" s="1"/>
      <c r="DO539" s="1"/>
      <c r="DP539" s="1"/>
      <c r="DQ539" s="1"/>
      <c r="DR539" s="1"/>
      <c r="DS539" s="1"/>
      <c r="DT539" s="1"/>
      <c r="DU539" s="1"/>
      <c r="DV539" s="1"/>
      <c r="DW539" s="1"/>
      <c r="DX539" s="1"/>
      <c r="DY539" s="1"/>
      <c r="DZ539" s="1"/>
      <c r="EA539" s="1"/>
      <c r="EB539" s="1"/>
      <c r="EC539" s="1"/>
      <c r="ED539" s="1"/>
      <c r="EE539" s="1"/>
      <c r="EF539" s="1"/>
      <c r="EG539" s="1"/>
      <c r="EH539" s="1"/>
      <c r="EI539" s="1"/>
      <c r="EJ539" s="1"/>
      <c r="EK539" s="1"/>
      <c r="EL539" s="1"/>
      <c r="EM539" s="1"/>
      <c r="EN539" s="1"/>
      <c r="EO539" s="1"/>
      <c r="EP539" s="1"/>
    </row>
    <row r="540" spans="1:14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1"/>
      <c r="DD540" s="1"/>
      <c r="DE540" s="1"/>
      <c r="DF540" s="1"/>
      <c r="DG540" s="1"/>
      <c r="DH540" s="1"/>
      <c r="DI540" s="1"/>
      <c r="DJ540" s="1"/>
      <c r="DK540" s="1"/>
      <c r="DL540" s="1"/>
      <c r="DM540" s="1"/>
      <c r="DN540" s="1"/>
      <c r="DO540" s="1"/>
      <c r="DP540" s="1"/>
      <c r="DQ540" s="1"/>
      <c r="DR540" s="1"/>
      <c r="DS540" s="1"/>
      <c r="DT540" s="1"/>
      <c r="DU540" s="1"/>
      <c r="DV540" s="1"/>
      <c r="DW540" s="1"/>
      <c r="DX540" s="1"/>
      <c r="DY540" s="1"/>
      <c r="DZ540" s="1"/>
      <c r="EA540" s="1"/>
      <c r="EB540" s="1"/>
      <c r="EC540" s="1"/>
      <c r="ED540" s="1"/>
      <c r="EE540" s="1"/>
      <c r="EF540" s="1"/>
      <c r="EG540" s="1"/>
      <c r="EH540" s="1"/>
      <c r="EI540" s="1"/>
      <c r="EJ540" s="1"/>
      <c r="EK540" s="1"/>
      <c r="EL540" s="1"/>
      <c r="EM540" s="1"/>
      <c r="EN540" s="1"/>
      <c r="EO540" s="1"/>
      <c r="EP540" s="1"/>
    </row>
    <row r="541" spans="1:14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1"/>
      <c r="DD541" s="1"/>
      <c r="DE541" s="1"/>
      <c r="DF541" s="1"/>
      <c r="DG541" s="1"/>
      <c r="DH541" s="1"/>
      <c r="DI541" s="1"/>
      <c r="DJ541" s="1"/>
      <c r="DK541" s="1"/>
      <c r="DL541" s="1"/>
      <c r="DM541" s="1"/>
      <c r="DN541" s="1"/>
      <c r="DO541" s="1"/>
      <c r="DP541" s="1"/>
      <c r="DQ541" s="1"/>
      <c r="DR541" s="1"/>
      <c r="DS541" s="1"/>
      <c r="DT541" s="1"/>
      <c r="DU541" s="1"/>
      <c r="DV541" s="1"/>
      <c r="DW541" s="1"/>
      <c r="DX541" s="1"/>
      <c r="DY541" s="1"/>
      <c r="DZ541" s="1"/>
      <c r="EA541" s="1"/>
      <c r="EB541" s="1"/>
      <c r="EC541" s="1"/>
      <c r="ED541" s="1"/>
      <c r="EE541" s="1"/>
      <c r="EF541" s="1"/>
      <c r="EG541" s="1"/>
      <c r="EH541" s="1"/>
      <c r="EI541" s="1"/>
      <c r="EJ541" s="1"/>
      <c r="EK541" s="1"/>
      <c r="EL541" s="1"/>
      <c r="EM541" s="1"/>
      <c r="EN541" s="1"/>
      <c r="EO541" s="1"/>
      <c r="EP541" s="1"/>
    </row>
    <row r="542" spans="1:14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1"/>
      <c r="DD542" s="1"/>
      <c r="DE542" s="1"/>
      <c r="DF542" s="1"/>
      <c r="DG542" s="1"/>
      <c r="DH542" s="1"/>
      <c r="DI542" s="1"/>
      <c r="DJ542" s="1"/>
      <c r="DK542" s="1"/>
      <c r="DL542" s="1"/>
      <c r="DM542" s="1"/>
      <c r="DN542" s="1"/>
      <c r="DO542" s="1"/>
      <c r="DP542" s="1"/>
      <c r="DQ542" s="1"/>
      <c r="DR542" s="1"/>
      <c r="DS542" s="1"/>
      <c r="DT542" s="1"/>
      <c r="DU542" s="1"/>
      <c r="DV542" s="1"/>
      <c r="DW542" s="1"/>
      <c r="DX542" s="1"/>
      <c r="DY542" s="1"/>
      <c r="DZ542" s="1"/>
      <c r="EA542" s="1"/>
      <c r="EB542" s="1"/>
      <c r="EC542" s="1"/>
      <c r="ED542" s="1"/>
      <c r="EE542" s="1"/>
      <c r="EF542" s="1"/>
      <c r="EG542" s="1"/>
      <c r="EH542" s="1"/>
      <c r="EI542" s="1"/>
      <c r="EJ542" s="1"/>
      <c r="EK542" s="1"/>
      <c r="EL542" s="1"/>
      <c r="EM542" s="1"/>
      <c r="EN542" s="1"/>
      <c r="EO542" s="1"/>
      <c r="EP542" s="1"/>
    </row>
    <row r="543" spans="1:14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1"/>
      <c r="DD543" s="1"/>
      <c r="DE543" s="1"/>
      <c r="DF543" s="1"/>
      <c r="DG543" s="1"/>
      <c r="DH543" s="1"/>
      <c r="DI543" s="1"/>
      <c r="DJ543" s="1"/>
      <c r="DK543" s="1"/>
      <c r="DL543" s="1"/>
      <c r="DM543" s="1"/>
      <c r="DN543" s="1"/>
      <c r="DO543" s="1"/>
      <c r="DP543" s="1"/>
      <c r="DQ543" s="1"/>
      <c r="DR543" s="1"/>
      <c r="DS543" s="1"/>
      <c r="DT543" s="1"/>
      <c r="DU543" s="1"/>
      <c r="DV543" s="1"/>
      <c r="DW543" s="1"/>
      <c r="DX543" s="1"/>
      <c r="DY543" s="1"/>
      <c r="DZ543" s="1"/>
      <c r="EA543" s="1"/>
      <c r="EB543" s="1"/>
      <c r="EC543" s="1"/>
      <c r="ED543" s="1"/>
      <c r="EE543" s="1"/>
      <c r="EF543" s="1"/>
      <c r="EG543" s="1"/>
      <c r="EH543" s="1"/>
      <c r="EI543" s="1"/>
      <c r="EJ543" s="1"/>
      <c r="EK543" s="1"/>
      <c r="EL543" s="1"/>
      <c r="EM543" s="1"/>
      <c r="EN543" s="1"/>
      <c r="EO543" s="1"/>
      <c r="EP543" s="1"/>
    </row>
    <row r="544" spans="1:14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1"/>
      <c r="DD544" s="1"/>
      <c r="DE544" s="1"/>
      <c r="DF544" s="1"/>
      <c r="DG544" s="1"/>
      <c r="DH544" s="1"/>
      <c r="DI544" s="1"/>
      <c r="DJ544" s="1"/>
      <c r="DK544" s="1"/>
      <c r="DL544" s="1"/>
      <c r="DM544" s="1"/>
      <c r="DN544" s="1"/>
      <c r="DO544" s="1"/>
      <c r="DP544" s="1"/>
      <c r="DQ544" s="1"/>
      <c r="DR544" s="1"/>
      <c r="DS544" s="1"/>
      <c r="DT544" s="1"/>
      <c r="DU544" s="1"/>
      <c r="DV544" s="1"/>
      <c r="DW544" s="1"/>
      <c r="DX544" s="1"/>
      <c r="DY544" s="1"/>
      <c r="DZ544" s="1"/>
      <c r="EA544" s="1"/>
      <c r="EB544" s="1"/>
      <c r="EC544" s="1"/>
      <c r="ED544" s="1"/>
      <c r="EE544" s="1"/>
      <c r="EF544" s="1"/>
      <c r="EG544" s="1"/>
      <c r="EH544" s="1"/>
      <c r="EI544" s="1"/>
      <c r="EJ544" s="1"/>
      <c r="EK544" s="1"/>
      <c r="EL544" s="1"/>
      <c r="EM544" s="1"/>
      <c r="EN544" s="1"/>
      <c r="EO544" s="1"/>
      <c r="EP544" s="1"/>
    </row>
    <row r="545" spans="1:14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1"/>
      <c r="DD545" s="1"/>
      <c r="DE545" s="1"/>
      <c r="DF545" s="1"/>
      <c r="DG545" s="1"/>
      <c r="DH545" s="1"/>
      <c r="DI545" s="1"/>
      <c r="DJ545" s="1"/>
      <c r="DK545" s="1"/>
      <c r="DL545" s="1"/>
      <c r="DM545" s="1"/>
      <c r="DN545" s="1"/>
      <c r="DO545" s="1"/>
      <c r="DP545" s="1"/>
      <c r="DQ545" s="1"/>
      <c r="DR545" s="1"/>
      <c r="DS545" s="1"/>
      <c r="DT545" s="1"/>
      <c r="DU545" s="1"/>
      <c r="DV545" s="1"/>
      <c r="DW545" s="1"/>
      <c r="DX545" s="1"/>
      <c r="DY545" s="1"/>
      <c r="DZ545" s="1"/>
      <c r="EA545" s="1"/>
      <c r="EB545" s="1"/>
      <c r="EC545" s="1"/>
      <c r="ED545" s="1"/>
      <c r="EE545" s="1"/>
      <c r="EF545" s="1"/>
      <c r="EG545" s="1"/>
      <c r="EH545" s="1"/>
      <c r="EI545" s="1"/>
      <c r="EJ545" s="1"/>
      <c r="EK545" s="1"/>
      <c r="EL545" s="1"/>
      <c r="EM545" s="1"/>
      <c r="EN545" s="1"/>
      <c r="EO545" s="1"/>
      <c r="EP545" s="1"/>
    </row>
    <row r="546" spans="1:1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1"/>
      <c r="DD546" s="1"/>
      <c r="DE546" s="1"/>
      <c r="DF546" s="1"/>
      <c r="DG546" s="1"/>
      <c r="DH546" s="1"/>
      <c r="DI546" s="1"/>
      <c r="DJ546" s="1"/>
      <c r="DK546" s="1"/>
      <c r="DL546" s="1"/>
      <c r="DM546" s="1"/>
      <c r="DN546" s="1"/>
      <c r="DO546" s="1"/>
      <c r="DP546" s="1"/>
      <c r="DQ546" s="1"/>
      <c r="DR546" s="1"/>
      <c r="DS546" s="1"/>
      <c r="DT546" s="1"/>
      <c r="DU546" s="1"/>
      <c r="DV546" s="1"/>
      <c r="DW546" s="1"/>
      <c r="DX546" s="1"/>
      <c r="DY546" s="1"/>
      <c r="DZ546" s="1"/>
      <c r="EA546" s="1"/>
      <c r="EB546" s="1"/>
      <c r="EC546" s="1"/>
      <c r="ED546" s="1"/>
      <c r="EE546" s="1"/>
      <c r="EF546" s="1"/>
      <c r="EG546" s="1"/>
      <c r="EH546" s="1"/>
      <c r="EI546" s="1"/>
      <c r="EJ546" s="1"/>
      <c r="EK546" s="1"/>
      <c r="EL546" s="1"/>
      <c r="EM546" s="1"/>
      <c r="EN546" s="1"/>
      <c r="EO546" s="1"/>
      <c r="EP546" s="1"/>
    </row>
    <row r="547" spans="1:14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1"/>
      <c r="DD547" s="1"/>
      <c r="DE547" s="1"/>
      <c r="DF547" s="1"/>
      <c r="DG547" s="1"/>
      <c r="DH547" s="1"/>
      <c r="DI547" s="1"/>
      <c r="DJ547" s="1"/>
      <c r="DK547" s="1"/>
      <c r="DL547" s="1"/>
      <c r="DM547" s="1"/>
      <c r="DN547" s="1"/>
      <c r="DO547" s="1"/>
      <c r="DP547" s="1"/>
      <c r="DQ547" s="1"/>
      <c r="DR547" s="1"/>
      <c r="DS547" s="1"/>
      <c r="DT547" s="1"/>
      <c r="DU547" s="1"/>
      <c r="DV547" s="1"/>
      <c r="DW547" s="1"/>
      <c r="DX547" s="1"/>
      <c r="DY547" s="1"/>
      <c r="DZ547" s="1"/>
      <c r="EA547" s="1"/>
      <c r="EB547" s="1"/>
      <c r="EC547" s="1"/>
      <c r="ED547" s="1"/>
      <c r="EE547" s="1"/>
      <c r="EF547" s="1"/>
      <c r="EG547" s="1"/>
      <c r="EH547" s="1"/>
      <c r="EI547" s="1"/>
      <c r="EJ547" s="1"/>
      <c r="EK547" s="1"/>
      <c r="EL547" s="1"/>
      <c r="EM547" s="1"/>
      <c r="EN547" s="1"/>
      <c r="EO547" s="1"/>
      <c r="EP547" s="1"/>
    </row>
    <row r="548" spans="1:14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1"/>
      <c r="DD548" s="1"/>
      <c r="DE548" s="1"/>
      <c r="DF548" s="1"/>
      <c r="DG548" s="1"/>
      <c r="DH548" s="1"/>
      <c r="DI548" s="1"/>
      <c r="DJ548" s="1"/>
      <c r="DK548" s="1"/>
      <c r="DL548" s="1"/>
      <c r="DM548" s="1"/>
      <c r="DN548" s="1"/>
      <c r="DO548" s="1"/>
      <c r="DP548" s="1"/>
      <c r="DQ548" s="1"/>
      <c r="DR548" s="1"/>
      <c r="DS548" s="1"/>
      <c r="DT548" s="1"/>
      <c r="DU548" s="1"/>
      <c r="DV548" s="1"/>
      <c r="DW548" s="1"/>
      <c r="DX548" s="1"/>
      <c r="DY548" s="1"/>
      <c r="DZ548" s="1"/>
      <c r="EA548" s="1"/>
      <c r="EB548" s="1"/>
      <c r="EC548" s="1"/>
      <c r="ED548" s="1"/>
      <c r="EE548" s="1"/>
      <c r="EF548" s="1"/>
      <c r="EG548" s="1"/>
      <c r="EH548" s="1"/>
      <c r="EI548" s="1"/>
      <c r="EJ548" s="1"/>
      <c r="EK548" s="1"/>
      <c r="EL548" s="1"/>
      <c r="EM548" s="1"/>
      <c r="EN548" s="1"/>
      <c r="EO548" s="1"/>
      <c r="EP548" s="1"/>
    </row>
    <row r="549" spans="1:14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1"/>
      <c r="DD549" s="1"/>
      <c r="DE549" s="1"/>
      <c r="DF549" s="1"/>
      <c r="DG549" s="1"/>
      <c r="DH549" s="1"/>
      <c r="DI549" s="1"/>
      <c r="DJ549" s="1"/>
      <c r="DK549" s="1"/>
      <c r="DL549" s="1"/>
      <c r="DM549" s="1"/>
      <c r="DN549" s="1"/>
      <c r="DO549" s="1"/>
      <c r="DP549" s="1"/>
      <c r="DQ549" s="1"/>
      <c r="DR549" s="1"/>
      <c r="DS549" s="1"/>
      <c r="DT549" s="1"/>
      <c r="DU549" s="1"/>
      <c r="DV549" s="1"/>
      <c r="DW549" s="1"/>
      <c r="DX549" s="1"/>
      <c r="DY549" s="1"/>
      <c r="DZ549" s="1"/>
      <c r="EA549" s="1"/>
      <c r="EB549" s="1"/>
      <c r="EC549" s="1"/>
      <c r="ED549" s="1"/>
      <c r="EE549" s="1"/>
      <c r="EF549" s="1"/>
      <c r="EG549" s="1"/>
      <c r="EH549" s="1"/>
      <c r="EI549" s="1"/>
      <c r="EJ549" s="1"/>
      <c r="EK549" s="1"/>
      <c r="EL549" s="1"/>
      <c r="EM549" s="1"/>
      <c r="EN549" s="1"/>
      <c r="EO549" s="1"/>
      <c r="EP549" s="1"/>
    </row>
    <row r="550" spans="1:14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1"/>
      <c r="DD550" s="1"/>
      <c r="DE550" s="1"/>
      <c r="DF550" s="1"/>
      <c r="DG550" s="1"/>
      <c r="DH550" s="1"/>
      <c r="DI550" s="1"/>
      <c r="DJ550" s="1"/>
      <c r="DK550" s="1"/>
      <c r="DL550" s="1"/>
      <c r="DM550" s="1"/>
      <c r="DN550" s="1"/>
      <c r="DO550" s="1"/>
      <c r="DP550" s="1"/>
      <c r="DQ550" s="1"/>
      <c r="DR550" s="1"/>
      <c r="DS550" s="1"/>
      <c r="DT550" s="1"/>
      <c r="DU550" s="1"/>
      <c r="DV550" s="1"/>
      <c r="DW550" s="1"/>
      <c r="DX550" s="1"/>
      <c r="DY550" s="1"/>
      <c r="DZ550" s="1"/>
      <c r="EA550" s="1"/>
      <c r="EB550" s="1"/>
      <c r="EC550" s="1"/>
      <c r="ED550" s="1"/>
      <c r="EE550" s="1"/>
      <c r="EF550" s="1"/>
      <c r="EG550" s="1"/>
      <c r="EH550" s="1"/>
      <c r="EI550" s="1"/>
      <c r="EJ550" s="1"/>
      <c r="EK550" s="1"/>
      <c r="EL550" s="1"/>
      <c r="EM550" s="1"/>
      <c r="EN550" s="1"/>
      <c r="EO550" s="1"/>
      <c r="EP550" s="1"/>
    </row>
    <row r="551" spans="1:14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1"/>
      <c r="DD551" s="1"/>
      <c r="DE551" s="1"/>
      <c r="DF551" s="1"/>
      <c r="DG551" s="1"/>
      <c r="DH551" s="1"/>
      <c r="DI551" s="1"/>
      <c r="DJ551" s="1"/>
      <c r="DK551" s="1"/>
      <c r="DL551" s="1"/>
      <c r="DM551" s="1"/>
      <c r="DN551" s="1"/>
      <c r="DO551" s="1"/>
      <c r="DP551" s="1"/>
      <c r="DQ551" s="1"/>
      <c r="DR551" s="1"/>
      <c r="DS551" s="1"/>
      <c r="DT551" s="1"/>
      <c r="DU551" s="1"/>
      <c r="DV551" s="1"/>
      <c r="DW551" s="1"/>
      <c r="DX551" s="1"/>
      <c r="DY551" s="1"/>
      <c r="DZ551" s="1"/>
      <c r="EA551" s="1"/>
      <c r="EB551" s="1"/>
      <c r="EC551" s="1"/>
      <c r="ED551" s="1"/>
      <c r="EE551" s="1"/>
      <c r="EF551" s="1"/>
      <c r="EG551" s="1"/>
      <c r="EH551" s="1"/>
      <c r="EI551" s="1"/>
      <c r="EJ551" s="1"/>
      <c r="EK551" s="1"/>
      <c r="EL551" s="1"/>
      <c r="EM551" s="1"/>
      <c r="EN551" s="1"/>
      <c r="EO551" s="1"/>
      <c r="EP551" s="1"/>
    </row>
    <row r="552" spans="1:14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1"/>
      <c r="DD552" s="1"/>
      <c r="DE552" s="1"/>
      <c r="DF552" s="1"/>
      <c r="DG552" s="1"/>
      <c r="DH552" s="1"/>
      <c r="DI552" s="1"/>
      <c r="DJ552" s="1"/>
      <c r="DK552" s="1"/>
      <c r="DL552" s="1"/>
      <c r="DM552" s="1"/>
      <c r="DN552" s="1"/>
      <c r="DO552" s="1"/>
      <c r="DP552" s="1"/>
      <c r="DQ552" s="1"/>
      <c r="DR552" s="1"/>
      <c r="DS552" s="1"/>
      <c r="DT552" s="1"/>
      <c r="DU552" s="1"/>
      <c r="DV552" s="1"/>
      <c r="DW552" s="1"/>
      <c r="DX552" s="1"/>
      <c r="DY552" s="1"/>
      <c r="DZ552" s="1"/>
      <c r="EA552" s="1"/>
      <c r="EB552" s="1"/>
      <c r="EC552" s="1"/>
      <c r="ED552" s="1"/>
      <c r="EE552" s="1"/>
      <c r="EF552" s="1"/>
      <c r="EG552" s="1"/>
      <c r="EH552" s="1"/>
      <c r="EI552" s="1"/>
      <c r="EJ552" s="1"/>
      <c r="EK552" s="1"/>
      <c r="EL552" s="1"/>
      <c r="EM552" s="1"/>
      <c r="EN552" s="1"/>
      <c r="EO552" s="1"/>
      <c r="EP552" s="1"/>
    </row>
    <row r="553" spans="1:14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1"/>
      <c r="DD553" s="1"/>
      <c r="DE553" s="1"/>
      <c r="DF553" s="1"/>
      <c r="DG553" s="1"/>
      <c r="DH553" s="1"/>
      <c r="DI553" s="1"/>
      <c r="DJ553" s="1"/>
      <c r="DK553" s="1"/>
      <c r="DL553" s="1"/>
      <c r="DM553" s="1"/>
      <c r="DN553" s="1"/>
      <c r="DO553" s="1"/>
      <c r="DP553" s="1"/>
      <c r="DQ553" s="1"/>
      <c r="DR553" s="1"/>
      <c r="DS553" s="1"/>
      <c r="DT553" s="1"/>
      <c r="DU553" s="1"/>
      <c r="DV553" s="1"/>
      <c r="DW553" s="1"/>
      <c r="DX553" s="1"/>
      <c r="DY553" s="1"/>
      <c r="DZ553" s="1"/>
      <c r="EA553" s="1"/>
      <c r="EB553" s="1"/>
      <c r="EC553" s="1"/>
      <c r="ED553" s="1"/>
      <c r="EE553" s="1"/>
      <c r="EF553" s="1"/>
      <c r="EG553" s="1"/>
      <c r="EH553" s="1"/>
      <c r="EI553" s="1"/>
      <c r="EJ553" s="1"/>
      <c r="EK553" s="1"/>
      <c r="EL553" s="1"/>
      <c r="EM553" s="1"/>
      <c r="EN553" s="1"/>
      <c r="EO553" s="1"/>
      <c r="EP553" s="1"/>
    </row>
    <row r="554" spans="1:14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1"/>
      <c r="DD554" s="1"/>
      <c r="DE554" s="1"/>
      <c r="DF554" s="1"/>
      <c r="DG554" s="1"/>
      <c r="DH554" s="1"/>
      <c r="DI554" s="1"/>
      <c r="DJ554" s="1"/>
      <c r="DK554" s="1"/>
      <c r="DL554" s="1"/>
      <c r="DM554" s="1"/>
      <c r="DN554" s="1"/>
      <c r="DO554" s="1"/>
      <c r="DP554" s="1"/>
      <c r="DQ554" s="1"/>
      <c r="DR554" s="1"/>
      <c r="DS554" s="1"/>
      <c r="DT554" s="1"/>
      <c r="DU554" s="1"/>
      <c r="DV554" s="1"/>
      <c r="DW554" s="1"/>
      <c r="DX554" s="1"/>
      <c r="DY554" s="1"/>
      <c r="DZ554" s="1"/>
      <c r="EA554" s="1"/>
      <c r="EB554" s="1"/>
      <c r="EC554" s="1"/>
      <c r="ED554" s="1"/>
      <c r="EE554" s="1"/>
      <c r="EF554" s="1"/>
      <c r="EG554" s="1"/>
      <c r="EH554" s="1"/>
      <c r="EI554" s="1"/>
      <c r="EJ554" s="1"/>
      <c r="EK554" s="1"/>
      <c r="EL554" s="1"/>
      <c r="EM554" s="1"/>
      <c r="EN554" s="1"/>
      <c r="EO554" s="1"/>
      <c r="EP554" s="1"/>
    </row>
    <row r="555" spans="1:14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1"/>
      <c r="DD555" s="1"/>
      <c r="DE555" s="1"/>
      <c r="DF555" s="1"/>
      <c r="DG555" s="1"/>
      <c r="DH555" s="1"/>
      <c r="DI555" s="1"/>
      <c r="DJ555" s="1"/>
      <c r="DK555" s="1"/>
      <c r="DL555" s="1"/>
      <c r="DM555" s="1"/>
      <c r="DN555" s="1"/>
      <c r="DO555" s="1"/>
      <c r="DP555" s="1"/>
      <c r="DQ555" s="1"/>
      <c r="DR555" s="1"/>
      <c r="DS555" s="1"/>
      <c r="DT555" s="1"/>
      <c r="DU555" s="1"/>
      <c r="DV555" s="1"/>
      <c r="DW555" s="1"/>
      <c r="DX555" s="1"/>
      <c r="DY555" s="1"/>
      <c r="DZ555" s="1"/>
      <c r="EA555" s="1"/>
      <c r="EB555" s="1"/>
      <c r="EC555" s="1"/>
      <c r="ED555" s="1"/>
      <c r="EE555" s="1"/>
      <c r="EF555" s="1"/>
      <c r="EG555" s="1"/>
      <c r="EH555" s="1"/>
      <c r="EI555" s="1"/>
      <c r="EJ555" s="1"/>
      <c r="EK555" s="1"/>
      <c r="EL555" s="1"/>
      <c r="EM555" s="1"/>
      <c r="EN555" s="1"/>
      <c r="EO555" s="1"/>
      <c r="EP555" s="1"/>
    </row>
    <row r="556" spans="1:14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1"/>
      <c r="DD556" s="1"/>
      <c r="DE556" s="1"/>
      <c r="DF556" s="1"/>
      <c r="DG556" s="1"/>
      <c r="DH556" s="1"/>
      <c r="DI556" s="1"/>
      <c r="DJ556" s="1"/>
      <c r="DK556" s="1"/>
      <c r="DL556" s="1"/>
      <c r="DM556" s="1"/>
      <c r="DN556" s="1"/>
      <c r="DO556" s="1"/>
      <c r="DP556" s="1"/>
      <c r="DQ556" s="1"/>
      <c r="DR556" s="1"/>
      <c r="DS556" s="1"/>
      <c r="DT556" s="1"/>
      <c r="DU556" s="1"/>
      <c r="DV556" s="1"/>
      <c r="DW556" s="1"/>
      <c r="DX556" s="1"/>
      <c r="DY556" s="1"/>
      <c r="DZ556" s="1"/>
      <c r="EA556" s="1"/>
      <c r="EB556" s="1"/>
      <c r="EC556" s="1"/>
      <c r="ED556" s="1"/>
      <c r="EE556" s="1"/>
      <c r="EF556" s="1"/>
      <c r="EG556" s="1"/>
      <c r="EH556" s="1"/>
      <c r="EI556" s="1"/>
      <c r="EJ556" s="1"/>
      <c r="EK556" s="1"/>
      <c r="EL556" s="1"/>
      <c r="EM556" s="1"/>
      <c r="EN556" s="1"/>
      <c r="EO556" s="1"/>
      <c r="EP556" s="1"/>
    </row>
    <row r="557" spans="1:14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1"/>
      <c r="DD557" s="1"/>
      <c r="DE557" s="1"/>
      <c r="DF557" s="1"/>
      <c r="DG557" s="1"/>
      <c r="DH557" s="1"/>
      <c r="DI557" s="1"/>
      <c r="DJ557" s="1"/>
      <c r="DK557" s="1"/>
      <c r="DL557" s="1"/>
      <c r="DM557" s="1"/>
      <c r="DN557" s="1"/>
      <c r="DO557" s="1"/>
      <c r="DP557" s="1"/>
      <c r="DQ557" s="1"/>
      <c r="DR557" s="1"/>
      <c r="DS557" s="1"/>
      <c r="DT557" s="1"/>
      <c r="DU557" s="1"/>
      <c r="DV557" s="1"/>
      <c r="DW557" s="1"/>
      <c r="DX557" s="1"/>
      <c r="DY557" s="1"/>
      <c r="DZ557" s="1"/>
      <c r="EA557" s="1"/>
      <c r="EB557" s="1"/>
      <c r="EC557" s="1"/>
      <c r="ED557" s="1"/>
      <c r="EE557" s="1"/>
      <c r="EF557" s="1"/>
      <c r="EG557" s="1"/>
      <c r="EH557" s="1"/>
      <c r="EI557" s="1"/>
      <c r="EJ557" s="1"/>
      <c r="EK557" s="1"/>
      <c r="EL557" s="1"/>
      <c r="EM557" s="1"/>
      <c r="EN557" s="1"/>
      <c r="EO557" s="1"/>
      <c r="EP557" s="1"/>
    </row>
    <row r="558" spans="1:14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1"/>
      <c r="DD558" s="1"/>
      <c r="DE558" s="1"/>
      <c r="DF558" s="1"/>
      <c r="DG558" s="1"/>
      <c r="DH558" s="1"/>
      <c r="DI558" s="1"/>
      <c r="DJ558" s="1"/>
      <c r="DK558" s="1"/>
      <c r="DL558" s="1"/>
      <c r="DM558" s="1"/>
      <c r="DN558" s="1"/>
      <c r="DO558" s="1"/>
      <c r="DP558" s="1"/>
      <c r="DQ558" s="1"/>
      <c r="DR558" s="1"/>
      <c r="DS558" s="1"/>
      <c r="DT558" s="1"/>
      <c r="DU558" s="1"/>
      <c r="DV558" s="1"/>
      <c r="DW558" s="1"/>
      <c r="DX558" s="1"/>
      <c r="DY558" s="1"/>
      <c r="DZ558" s="1"/>
      <c r="EA558" s="1"/>
      <c r="EB558" s="1"/>
      <c r="EC558" s="1"/>
      <c r="ED558" s="1"/>
      <c r="EE558" s="1"/>
      <c r="EF558" s="1"/>
      <c r="EG558" s="1"/>
      <c r="EH558" s="1"/>
      <c r="EI558" s="1"/>
      <c r="EJ558" s="1"/>
      <c r="EK558" s="1"/>
      <c r="EL558" s="1"/>
      <c r="EM558" s="1"/>
      <c r="EN558" s="1"/>
      <c r="EO558" s="1"/>
      <c r="EP558" s="1"/>
    </row>
    <row r="559" spans="1:14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1"/>
      <c r="DD559" s="1"/>
      <c r="DE559" s="1"/>
      <c r="DF559" s="1"/>
      <c r="DG559" s="1"/>
      <c r="DH559" s="1"/>
      <c r="DI559" s="1"/>
      <c r="DJ559" s="1"/>
      <c r="DK559" s="1"/>
      <c r="DL559" s="1"/>
      <c r="DM559" s="1"/>
      <c r="DN559" s="1"/>
      <c r="DO559" s="1"/>
      <c r="DP559" s="1"/>
      <c r="DQ559" s="1"/>
      <c r="DR559" s="1"/>
      <c r="DS559" s="1"/>
      <c r="DT559" s="1"/>
      <c r="DU559" s="1"/>
      <c r="DV559" s="1"/>
      <c r="DW559" s="1"/>
      <c r="DX559" s="1"/>
      <c r="DY559" s="1"/>
      <c r="DZ559" s="1"/>
      <c r="EA559" s="1"/>
      <c r="EB559" s="1"/>
      <c r="EC559" s="1"/>
      <c r="ED559" s="1"/>
      <c r="EE559" s="1"/>
      <c r="EF559" s="1"/>
      <c r="EG559" s="1"/>
      <c r="EH559" s="1"/>
      <c r="EI559" s="1"/>
      <c r="EJ559" s="1"/>
      <c r="EK559" s="1"/>
      <c r="EL559" s="1"/>
      <c r="EM559" s="1"/>
      <c r="EN559" s="1"/>
      <c r="EO559" s="1"/>
      <c r="EP559" s="1"/>
    </row>
    <row r="560" spans="1:14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1"/>
      <c r="DD560" s="1"/>
      <c r="DE560" s="1"/>
      <c r="DF560" s="1"/>
      <c r="DG560" s="1"/>
      <c r="DH560" s="1"/>
      <c r="DI560" s="1"/>
      <c r="DJ560" s="1"/>
      <c r="DK560" s="1"/>
      <c r="DL560" s="1"/>
      <c r="DM560" s="1"/>
      <c r="DN560" s="1"/>
      <c r="DO560" s="1"/>
      <c r="DP560" s="1"/>
      <c r="DQ560" s="1"/>
      <c r="DR560" s="1"/>
      <c r="DS560" s="1"/>
      <c r="DT560" s="1"/>
      <c r="DU560" s="1"/>
      <c r="DV560" s="1"/>
      <c r="DW560" s="1"/>
      <c r="DX560" s="1"/>
      <c r="DY560" s="1"/>
      <c r="DZ560" s="1"/>
      <c r="EA560" s="1"/>
      <c r="EB560" s="1"/>
      <c r="EC560" s="1"/>
      <c r="ED560" s="1"/>
      <c r="EE560" s="1"/>
      <c r="EF560" s="1"/>
      <c r="EG560" s="1"/>
      <c r="EH560" s="1"/>
      <c r="EI560" s="1"/>
      <c r="EJ560" s="1"/>
      <c r="EK560" s="1"/>
      <c r="EL560" s="1"/>
      <c r="EM560" s="1"/>
      <c r="EN560" s="1"/>
      <c r="EO560" s="1"/>
      <c r="EP560" s="1"/>
    </row>
    <row r="561" spans="1:14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1"/>
      <c r="DD561" s="1"/>
      <c r="DE561" s="1"/>
      <c r="DF561" s="1"/>
      <c r="DG561" s="1"/>
      <c r="DH561" s="1"/>
      <c r="DI561" s="1"/>
      <c r="DJ561" s="1"/>
      <c r="DK561" s="1"/>
      <c r="DL561" s="1"/>
      <c r="DM561" s="1"/>
      <c r="DN561" s="1"/>
      <c r="DO561" s="1"/>
      <c r="DP561" s="1"/>
      <c r="DQ561" s="1"/>
      <c r="DR561" s="1"/>
      <c r="DS561" s="1"/>
      <c r="DT561" s="1"/>
      <c r="DU561" s="1"/>
      <c r="DV561" s="1"/>
      <c r="DW561" s="1"/>
      <c r="DX561" s="1"/>
      <c r="DY561" s="1"/>
      <c r="DZ561" s="1"/>
      <c r="EA561" s="1"/>
      <c r="EB561" s="1"/>
      <c r="EC561" s="1"/>
      <c r="ED561" s="1"/>
      <c r="EE561" s="1"/>
      <c r="EF561" s="1"/>
      <c r="EG561" s="1"/>
      <c r="EH561" s="1"/>
      <c r="EI561" s="1"/>
      <c r="EJ561" s="1"/>
      <c r="EK561" s="1"/>
      <c r="EL561" s="1"/>
      <c r="EM561" s="1"/>
      <c r="EN561" s="1"/>
      <c r="EO561" s="1"/>
      <c r="EP561" s="1"/>
    </row>
    <row r="562" spans="1:14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1"/>
      <c r="DD562" s="1"/>
      <c r="DE562" s="1"/>
      <c r="DF562" s="1"/>
      <c r="DG562" s="1"/>
      <c r="DH562" s="1"/>
      <c r="DI562" s="1"/>
      <c r="DJ562" s="1"/>
      <c r="DK562" s="1"/>
      <c r="DL562" s="1"/>
      <c r="DM562" s="1"/>
      <c r="DN562" s="1"/>
      <c r="DO562" s="1"/>
      <c r="DP562" s="1"/>
      <c r="DQ562" s="1"/>
      <c r="DR562" s="1"/>
      <c r="DS562" s="1"/>
      <c r="DT562" s="1"/>
      <c r="DU562" s="1"/>
      <c r="DV562" s="1"/>
      <c r="DW562" s="1"/>
      <c r="DX562" s="1"/>
      <c r="DY562" s="1"/>
      <c r="DZ562" s="1"/>
      <c r="EA562" s="1"/>
      <c r="EB562" s="1"/>
      <c r="EC562" s="1"/>
      <c r="ED562" s="1"/>
      <c r="EE562" s="1"/>
      <c r="EF562" s="1"/>
      <c r="EG562" s="1"/>
      <c r="EH562" s="1"/>
      <c r="EI562" s="1"/>
      <c r="EJ562" s="1"/>
      <c r="EK562" s="1"/>
      <c r="EL562" s="1"/>
      <c r="EM562" s="1"/>
      <c r="EN562" s="1"/>
      <c r="EO562" s="1"/>
      <c r="EP562" s="1"/>
    </row>
    <row r="563" spans="1:14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1"/>
      <c r="DD563" s="1"/>
      <c r="DE563" s="1"/>
      <c r="DF563" s="1"/>
      <c r="DG563" s="1"/>
      <c r="DH563" s="1"/>
      <c r="DI563" s="1"/>
      <c r="DJ563" s="1"/>
      <c r="DK563" s="1"/>
      <c r="DL563" s="1"/>
      <c r="DM563" s="1"/>
      <c r="DN563" s="1"/>
      <c r="DO563" s="1"/>
      <c r="DP563" s="1"/>
      <c r="DQ563" s="1"/>
      <c r="DR563" s="1"/>
      <c r="DS563" s="1"/>
      <c r="DT563" s="1"/>
      <c r="DU563" s="1"/>
      <c r="DV563" s="1"/>
      <c r="DW563" s="1"/>
      <c r="DX563" s="1"/>
      <c r="DY563" s="1"/>
      <c r="DZ563" s="1"/>
      <c r="EA563" s="1"/>
      <c r="EB563" s="1"/>
      <c r="EC563" s="1"/>
      <c r="ED563" s="1"/>
      <c r="EE563" s="1"/>
      <c r="EF563" s="1"/>
      <c r="EG563" s="1"/>
      <c r="EH563" s="1"/>
      <c r="EI563" s="1"/>
      <c r="EJ563" s="1"/>
      <c r="EK563" s="1"/>
      <c r="EL563" s="1"/>
      <c r="EM563" s="1"/>
      <c r="EN563" s="1"/>
      <c r="EO563" s="1"/>
      <c r="EP563" s="1"/>
    </row>
    <row r="564" spans="1:14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1"/>
      <c r="DD564" s="1"/>
      <c r="DE564" s="1"/>
      <c r="DF564" s="1"/>
      <c r="DG564" s="1"/>
      <c r="DH564" s="1"/>
      <c r="DI564" s="1"/>
      <c r="DJ564" s="1"/>
      <c r="DK564" s="1"/>
      <c r="DL564" s="1"/>
      <c r="DM564" s="1"/>
      <c r="DN564" s="1"/>
      <c r="DO564" s="1"/>
      <c r="DP564" s="1"/>
      <c r="DQ564" s="1"/>
      <c r="DR564" s="1"/>
      <c r="DS564" s="1"/>
      <c r="DT564" s="1"/>
      <c r="DU564" s="1"/>
      <c r="DV564" s="1"/>
      <c r="DW564" s="1"/>
      <c r="DX564" s="1"/>
      <c r="DY564" s="1"/>
      <c r="DZ564" s="1"/>
      <c r="EA564" s="1"/>
      <c r="EB564" s="1"/>
      <c r="EC564" s="1"/>
      <c r="ED564" s="1"/>
      <c r="EE564" s="1"/>
      <c r="EF564" s="1"/>
      <c r="EG564" s="1"/>
      <c r="EH564" s="1"/>
      <c r="EI564" s="1"/>
      <c r="EJ564" s="1"/>
      <c r="EK564" s="1"/>
      <c r="EL564" s="1"/>
      <c r="EM564" s="1"/>
      <c r="EN564" s="1"/>
      <c r="EO564" s="1"/>
      <c r="EP564" s="1"/>
    </row>
    <row r="565" spans="1:14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1"/>
      <c r="DD565" s="1"/>
      <c r="DE565" s="1"/>
      <c r="DF565" s="1"/>
      <c r="DG565" s="1"/>
      <c r="DH565" s="1"/>
      <c r="DI565" s="1"/>
      <c r="DJ565" s="1"/>
      <c r="DK565" s="1"/>
      <c r="DL565" s="1"/>
      <c r="DM565" s="1"/>
      <c r="DN565" s="1"/>
      <c r="DO565" s="1"/>
      <c r="DP565" s="1"/>
      <c r="DQ565" s="1"/>
      <c r="DR565" s="1"/>
      <c r="DS565" s="1"/>
      <c r="DT565" s="1"/>
      <c r="DU565" s="1"/>
      <c r="DV565" s="1"/>
      <c r="DW565" s="1"/>
      <c r="DX565" s="1"/>
      <c r="DY565" s="1"/>
      <c r="DZ565" s="1"/>
      <c r="EA565" s="1"/>
      <c r="EB565" s="1"/>
      <c r="EC565" s="1"/>
      <c r="ED565" s="1"/>
      <c r="EE565" s="1"/>
      <c r="EF565" s="1"/>
      <c r="EG565" s="1"/>
      <c r="EH565" s="1"/>
      <c r="EI565" s="1"/>
      <c r="EJ565" s="1"/>
      <c r="EK565" s="1"/>
      <c r="EL565" s="1"/>
      <c r="EM565" s="1"/>
      <c r="EN565" s="1"/>
      <c r="EO565" s="1"/>
      <c r="EP565" s="1"/>
    </row>
    <row r="566" spans="1:14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1"/>
      <c r="DD566" s="1"/>
      <c r="DE566" s="1"/>
      <c r="DF566" s="1"/>
      <c r="DG566" s="1"/>
      <c r="DH566" s="1"/>
      <c r="DI566" s="1"/>
      <c r="DJ566" s="1"/>
      <c r="DK566" s="1"/>
      <c r="DL566" s="1"/>
      <c r="DM566" s="1"/>
      <c r="DN566" s="1"/>
      <c r="DO566" s="1"/>
      <c r="DP566" s="1"/>
      <c r="DQ566" s="1"/>
      <c r="DR566" s="1"/>
      <c r="DS566" s="1"/>
      <c r="DT566" s="1"/>
      <c r="DU566" s="1"/>
      <c r="DV566" s="1"/>
      <c r="DW566" s="1"/>
      <c r="DX566" s="1"/>
      <c r="DY566" s="1"/>
      <c r="DZ566" s="1"/>
      <c r="EA566" s="1"/>
      <c r="EB566" s="1"/>
      <c r="EC566" s="1"/>
      <c r="ED566" s="1"/>
      <c r="EE566" s="1"/>
      <c r="EF566" s="1"/>
      <c r="EG566" s="1"/>
      <c r="EH566" s="1"/>
      <c r="EI566" s="1"/>
      <c r="EJ566" s="1"/>
      <c r="EK566" s="1"/>
      <c r="EL566" s="1"/>
      <c r="EM566" s="1"/>
      <c r="EN566" s="1"/>
      <c r="EO566" s="1"/>
      <c r="EP566" s="1"/>
    </row>
    <row r="567" spans="1:14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1"/>
      <c r="DD567" s="1"/>
      <c r="DE567" s="1"/>
      <c r="DF567" s="1"/>
      <c r="DG567" s="1"/>
      <c r="DH567" s="1"/>
      <c r="DI567" s="1"/>
      <c r="DJ567" s="1"/>
      <c r="DK567" s="1"/>
      <c r="DL567" s="1"/>
      <c r="DM567" s="1"/>
      <c r="DN567" s="1"/>
      <c r="DO567" s="1"/>
      <c r="DP567" s="1"/>
      <c r="DQ567" s="1"/>
      <c r="DR567" s="1"/>
      <c r="DS567" s="1"/>
      <c r="DT567" s="1"/>
      <c r="DU567" s="1"/>
      <c r="DV567" s="1"/>
      <c r="DW567" s="1"/>
      <c r="DX567" s="1"/>
      <c r="DY567" s="1"/>
      <c r="DZ567" s="1"/>
      <c r="EA567" s="1"/>
      <c r="EB567" s="1"/>
      <c r="EC567" s="1"/>
      <c r="ED567" s="1"/>
      <c r="EE567" s="1"/>
      <c r="EF567" s="1"/>
      <c r="EG567" s="1"/>
      <c r="EH567" s="1"/>
      <c r="EI567" s="1"/>
      <c r="EJ567" s="1"/>
      <c r="EK567" s="1"/>
      <c r="EL567" s="1"/>
      <c r="EM567" s="1"/>
      <c r="EN567" s="1"/>
      <c r="EO567" s="1"/>
      <c r="EP567" s="1"/>
    </row>
    <row r="568" spans="1:14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1"/>
      <c r="DD568" s="1"/>
      <c r="DE568" s="1"/>
      <c r="DF568" s="1"/>
      <c r="DG568" s="1"/>
      <c r="DH568" s="1"/>
      <c r="DI568" s="1"/>
      <c r="DJ568" s="1"/>
      <c r="DK568" s="1"/>
      <c r="DL568" s="1"/>
      <c r="DM568" s="1"/>
      <c r="DN568" s="1"/>
      <c r="DO568" s="1"/>
      <c r="DP568" s="1"/>
      <c r="DQ568" s="1"/>
      <c r="DR568" s="1"/>
      <c r="DS568" s="1"/>
      <c r="DT568" s="1"/>
      <c r="DU568" s="1"/>
      <c r="DV568" s="1"/>
      <c r="DW568" s="1"/>
      <c r="DX568" s="1"/>
      <c r="DY568" s="1"/>
      <c r="DZ568" s="1"/>
      <c r="EA568" s="1"/>
      <c r="EB568" s="1"/>
      <c r="EC568" s="1"/>
      <c r="ED568" s="1"/>
      <c r="EE568" s="1"/>
      <c r="EF568" s="1"/>
      <c r="EG568" s="1"/>
      <c r="EH568" s="1"/>
      <c r="EI568" s="1"/>
      <c r="EJ568" s="1"/>
      <c r="EK568" s="1"/>
      <c r="EL568" s="1"/>
      <c r="EM568" s="1"/>
      <c r="EN568" s="1"/>
      <c r="EO568" s="1"/>
      <c r="EP568" s="1"/>
    </row>
    <row r="569" spans="1:14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1"/>
      <c r="DD569" s="1"/>
      <c r="DE569" s="1"/>
      <c r="DF569" s="1"/>
      <c r="DG569" s="1"/>
      <c r="DH569" s="1"/>
      <c r="DI569" s="1"/>
      <c r="DJ569" s="1"/>
      <c r="DK569" s="1"/>
      <c r="DL569" s="1"/>
      <c r="DM569" s="1"/>
      <c r="DN569" s="1"/>
      <c r="DO569" s="1"/>
      <c r="DP569" s="1"/>
      <c r="DQ569" s="1"/>
      <c r="DR569" s="1"/>
      <c r="DS569" s="1"/>
      <c r="DT569" s="1"/>
      <c r="DU569" s="1"/>
      <c r="DV569" s="1"/>
      <c r="DW569" s="1"/>
      <c r="DX569" s="1"/>
      <c r="DY569" s="1"/>
      <c r="DZ569" s="1"/>
      <c r="EA569" s="1"/>
      <c r="EB569" s="1"/>
      <c r="EC569" s="1"/>
      <c r="ED569" s="1"/>
      <c r="EE569" s="1"/>
      <c r="EF569" s="1"/>
      <c r="EG569" s="1"/>
      <c r="EH569" s="1"/>
      <c r="EI569" s="1"/>
      <c r="EJ569" s="1"/>
      <c r="EK569" s="1"/>
      <c r="EL569" s="1"/>
      <c r="EM569" s="1"/>
      <c r="EN569" s="1"/>
      <c r="EO569" s="1"/>
      <c r="EP569" s="1"/>
    </row>
    <row r="570" spans="1:14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1"/>
      <c r="DD570" s="1"/>
      <c r="DE570" s="1"/>
      <c r="DF570" s="1"/>
      <c r="DG570" s="1"/>
      <c r="DH570" s="1"/>
      <c r="DI570" s="1"/>
      <c r="DJ570" s="1"/>
      <c r="DK570" s="1"/>
      <c r="DL570" s="1"/>
      <c r="DM570" s="1"/>
      <c r="DN570" s="1"/>
      <c r="DO570" s="1"/>
      <c r="DP570" s="1"/>
      <c r="DQ570" s="1"/>
      <c r="DR570" s="1"/>
      <c r="DS570" s="1"/>
      <c r="DT570" s="1"/>
      <c r="DU570" s="1"/>
      <c r="DV570" s="1"/>
      <c r="DW570" s="1"/>
      <c r="DX570" s="1"/>
      <c r="DY570" s="1"/>
      <c r="DZ570" s="1"/>
      <c r="EA570" s="1"/>
      <c r="EB570" s="1"/>
      <c r="EC570" s="1"/>
      <c r="ED570" s="1"/>
      <c r="EE570" s="1"/>
      <c r="EF570" s="1"/>
      <c r="EG570" s="1"/>
      <c r="EH570" s="1"/>
      <c r="EI570" s="1"/>
      <c r="EJ570" s="1"/>
      <c r="EK570" s="1"/>
      <c r="EL570" s="1"/>
      <c r="EM570" s="1"/>
      <c r="EN570" s="1"/>
      <c r="EO570" s="1"/>
      <c r="EP570" s="1"/>
    </row>
    <row r="571" spans="1:14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1"/>
      <c r="DD571" s="1"/>
      <c r="DE571" s="1"/>
      <c r="DF571" s="1"/>
      <c r="DG571" s="1"/>
      <c r="DH571" s="1"/>
      <c r="DI571" s="1"/>
      <c r="DJ571" s="1"/>
      <c r="DK571" s="1"/>
      <c r="DL571" s="1"/>
      <c r="DM571" s="1"/>
      <c r="DN571" s="1"/>
      <c r="DO571" s="1"/>
      <c r="DP571" s="1"/>
      <c r="DQ571" s="1"/>
      <c r="DR571" s="1"/>
      <c r="DS571" s="1"/>
      <c r="DT571" s="1"/>
      <c r="DU571" s="1"/>
      <c r="DV571" s="1"/>
      <c r="DW571" s="1"/>
      <c r="DX571" s="1"/>
      <c r="DY571" s="1"/>
      <c r="DZ571" s="1"/>
      <c r="EA571" s="1"/>
      <c r="EB571" s="1"/>
      <c r="EC571" s="1"/>
      <c r="ED571" s="1"/>
      <c r="EE571" s="1"/>
      <c r="EF571" s="1"/>
      <c r="EG571" s="1"/>
      <c r="EH571" s="1"/>
      <c r="EI571" s="1"/>
      <c r="EJ571" s="1"/>
      <c r="EK571" s="1"/>
      <c r="EL571" s="1"/>
      <c r="EM571" s="1"/>
      <c r="EN571" s="1"/>
      <c r="EO571" s="1"/>
      <c r="EP571" s="1"/>
    </row>
    <row r="572" spans="1:14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1"/>
      <c r="DD572" s="1"/>
      <c r="DE572" s="1"/>
      <c r="DF572" s="1"/>
      <c r="DG572" s="1"/>
      <c r="DH572" s="1"/>
      <c r="DI572" s="1"/>
      <c r="DJ572" s="1"/>
      <c r="DK572" s="1"/>
      <c r="DL572" s="1"/>
      <c r="DM572" s="1"/>
      <c r="DN572" s="1"/>
      <c r="DO572" s="1"/>
      <c r="DP572" s="1"/>
      <c r="DQ572" s="1"/>
      <c r="DR572" s="1"/>
      <c r="DS572" s="1"/>
      <c r="DT572" s="1"/>
      <c r="DU572" s="1"/>
      <c r="DV572" s="1"/>
      <c r="DW572" s="1"/>
      <c r="DX572" s="1"/>
      <c r="DY572" s="1"/>
      <c r="DZ572" s="1"/>
      <c r="EA572" s="1"/>
      <c r="EB572" s="1"/>
      <c r="EC572" s="1"/>
      <c r="ED572" s="1"/>
      <c r="EE572" s="1"/>
      <c r="EF572" s="1"/>
      <c r="EG572" s="1"/>
      <c r="EH572" s="1"/>
      <c r="EI572" s="1"/>
      <c r="EJ572" s="1"/>
      <c r="EK572" s="1"/>
      <c r="EL572" s="1"/>
      <c r="EM572" s="1"/>
      <c r="EN572" s="1"/>
      <c r="EO572" s="1"/>
      <c r="EP572" s="1"/>
    </row>
    <row r="573" spans="1:14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1"/>
      <c r="DD573" s="1"/>
      <c r="DE573" s="1"/>
      <c r="DF573" s="1"/>
      <c r="DG573" s="1"/>
      <c r="DH573" s="1"/>
      <c r="DI573" s="1"/>
      <c r="DJ573" s="1"/>
      <c r="DK573" s="1"/>
      <c r="DL573" s="1"/>
      <c r="DM573" s="1"/>
      <c r="DN573" s="1"/>
      <c r="DO573" s="1"/>
      <c r="DP573" s="1"/>
      <c r="DQ573" s="1"/>
      <c r="DR573" s="1"/>
      <c r="DS573" s="1"/>
      <c r="DT573" s="1"/>
      <c r="DU573" s="1"/>
      <c r="DV573" s="1"/>
      <c r="DW573" s="1"/>
      <c r="DX573" s="1"/>
      <c r="DY573" s="1"/>
      <c r="DZ573" s="1"/>
      <c r="EA573" s="1"/>
      <c r="EB573" s="1"/>
      <c r="EC573" s="1"/>
      <c r="ED573" s="1"/>
      <c r="EE573" s="1"/>
      <c r="EF573" s="1"/>
      <c r="EG573" s="1"/>
      <c r="EH573" s="1"/>
      <c r="EI573" s="1"/>
      <c r="EJ573" s="1"/>
      <c r="EK573" s="1"/>
      <c r="EL573" s="1"/>
      <c r="EM573" s="1"/>
      <c r="EN573" s="1"/>
      <c r="EO573" s="1"/>
      <c r="EP573" s="1"/>
    </row>
    <row r="574" spans="1:14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1"/>
      <c r="DD574" s="1"/>
      <c r="DE574" s="1"/>
      <c r="DF574" s="1"/>
      <c r="DG574" s="1"/>
      <c r="DH574" s="1"/>
      <c r="DI574" s="1"/>
      <c r="DJ574" s="1"/>
      <c r="DK574" s="1"/>
      <c r="DL574" s="1"/>
      <c r="DM574" s="1"/>
      <c r="DN574" s="1"/>
      <c r="DO574" s="1"/>
      <c r="DP574" s="1"/>
      <c r="DQ574" s="1"/>
      <c r="DR574" s="1"/>
      <c r="DS574" s="1"/>
      <c r="DT574" s="1"/>
      <c r="DU574" s="1"/>
      <c r="DV574" s="1"/>
      <c r="DW574" s="1"/>
      <c r="DX574" s="1"/>
      <c r="DY574" s="1"/>
      <c r="DZ574" s="1"/>
      <c r="EA574" s="1"/>
      <c r="EB574" s="1"/>
      <c r="EC574" s="1"/>
      <c r="ED574" s="1"/>
      <c r="EE574" s="1"/>
      <c r="EF574" s="1"/>
      <c r="EG574" s="1"/>
      <c r="EH574" s="1"/>
      <c r="EI574" s="1"/>
      <c r="EJ574" s="1"/>
      <c r="EK574" s="1"/>
      <c r="EL574" s="1"/>
      <c r="EM574" s="1"/>
      <c r="EN574" s="1"/>
      <c r="EO574" s="1"/>
      <c r="EP574" s="1"/>
    </row>
    <row r="575" spans="1:14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1"/>
      <c r="DD575" s="1"/>
      <c r="DE575" s="1"/>
      <c r="DF575" s="1"/>
      <c r="DG575" s="1"/>
      <c r="DH575" s="1"/>
      <c r="DI575" s="1"/>
      <c r="DJ575" s="1"/>
      <c r="DK575" s="1"/>
      <c r="DL575" s="1"/>
      <c r="DM575" s="1"/>
      <c r="DN575" s="1"/>
      <c r="DO575" s="1"/>
      <c r="DP575" s="1"/>
      <c r="DQ575" s="1"/>
      <c r="DR575" s="1"/>
      <c r="DS575" s="1"/>
      <c r="DT575" s="1"/>
      <c r="DU575" s="1"/>
      <c r="DV575" s="1"/>
      <c r="DW575" s="1"/>
      <c r="DX575" s="1"/>
      <c r="DY575" s="1"/>
      <c r="DZ575" s="1"/>
      <c r="EA575" s="1"/>
      <c r="EB575" s="1"/>
      <c r="EC575" s="1"/>
      <c r="ED575" s="1"/>
      <c r="EE575" s="1"/>
      <c r="EF575" s="1"/>
      <c r="EG575" s="1"/>
      <c r="EH575" s="1"/>
      <c r="EI575" s="1"/>
      <c r="EJ575" s="1"/>
      <c r="EK575" s="1"/>
      <c r="EL575" s="1"/>
      <c r="EM575" s="1"/>
      <c r="EN575" s="1"/>
      <c r="EO575" s="1"/>
      <c r="EP575" s="1"/>
    </row>
    <row r="576" spans="1:14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1"/>
      <c r="DD576" s="1"/>
      <c r="DE576" s="1"/>
      <c r="DF576" s="1"/>
      <c r="DG576" s="1"/>
      <c r="DH576" s="1"/>
      <c r="DI576" s="1"/>
      <c r="DJ576" s="1"/>
      <c r="DK576" s="1"/>
      <c r="DL576" s="1"/>
      <c r="DM576" s="1"/>
      <c r="DN576" s="1"/>
      <c r="DO576" s="1"/>
      <c r="DP576" s="1"/>
      <c r="DQ576" s="1"/>
      <c r="DR576" s="1"/>
      <c r="DS576" s="1"/>
      <c r="DT576" s="1"/>
      <c r="DU576" s="1"/>
      <c r="DV576" s="1"/>
      <c r="DW576" s="1"/>
      <c r="DX576" s="1"/>
      <c r="DY576" s="1"/>
      <c r="DZ576" s="1"/>
      <c r="EA576" s="1"/>
      <c r="EB576" s="1"/>
      <c r="EC576" s="1"/>
      <c r="ED576" s="1"/>
      <c r="EE576" s="1"/>
      <c r="EF576" s="1"/>
      <c r="EG576" s="1"/>
      <c r="EH576" s="1"/>
      <c r="EI576" s="1"/>
      <c r="EJ576" s="1"/>
      <c r="EK576" s="1"/>
      <c r="EL576" s="1"/>
      <c r="EM576" s="1"/>
      <c r="EN576" s="1"/>
      <c r="EO576" s="1"/>
      <c r="EP576" s="1"/>
    </row>
    <row r="577" spans="1:14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1"/>
      <c r="DD577" s="1"/>
      <c r="DE577" s="1"/>
      <c r="DF577" s="1"/>
      <c r="DG577" s="1"/>
      <c r="DH577" s="1"/>
      <c r="DI577" s="1"/>
      <c r="DJ577" s="1"/>
      <c r="DK577" s="1"/>
      <c r="DL577" s="1"/>
      <c r="DM577" s="1"/>
      <c r="DN577" s="1"/>
      <c r="DO577" s="1"/>
      <c r="DP577" s="1"/>
      <c r="DQ577" s="1"/>
      <c r="DR577" s="1"/>
      <c r="DS577" s="1"/>
      <c r="DT577" s="1"/>
      <c r="DU577" s="1"/>
      <c r="DV577" s="1"/>
      <c r="DW577" s="1"/>
      <c r="DX577" s="1"/>
      <c r="DY577" s="1"/>
      <c r="DZ577" s="1"/>
      <c r="EA577" s="1"/>
      <c r="EB577" s="1"/>
      <c r="EC577" s="1"/>
      <c r="ED577" s="1"/>
      <c r="EE577" s="1"/>
      <c r="EF577" s="1"/>
      <c r="EG577" s="1"/>
      <c r="EH577" s="1"/>
      <c r="EI577" s="1"/>
      <c r="EJ577" s="1"/>
      <c r="EK577" s="1"/>
      <c r="EL577" s="1"/>
      <c r="EM577" s="1"/>
      <c r="EN577" s="1"/>
      <c r="EO577" s="1"/>
      <c r="EP577" s="1"/>
    </row>
    <row r="578" spans="1:14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1"/>
      <c r="DD578" s="1"/>
      <c r="DE578" s="1"/>
      <c r="DF578" s="1"/>
      <c r="DG578" s="1"/>
      <c r="DH578" s="1"/>
      <c r="DI578" s="1"/>
      <c r="DJ578" s="1"/>
      <c r="DK578" s="1"/>
      <c r="DL578" s="1"/>
      <c r="DM578" s="1"/>
      <c r="DN578" s="1"/>
      <c r="DO578" s="1"/>
      <c r="DP578" s="1"/>
      <c r="DQ578" s="1"/>
      <c r="DR578" s="1"/>
      <c r="DS578" s="1"/>
      <c r="DT578" s="1"/>
      <c r="DU578" s="1"/>
      <c r="DV578" s="1"/>
      <c r="DW578" s="1"/>
      <c r="DX578" s="1"/>
      <c r="DY578" s="1"/>
      <c r="DZ578" s="1"/>
      <c r="EA578" s="1"/>
      <c r="EB578" s="1"/>
      <c r="EC578" s="1"/>
      <c r="ED578" s="1"/>
      <c r="EE578" s="1"/>
      <c r="EF578" s="1"/>
      <c r="EG578" s="1"/>
      <c r="EH578" s="1"/>
      <c r="EI578" s="1"/>
      <c r="EJ578" s="1"/>
      <c r="EK578" s="1"/>
      <c r="EL578" s="1"/>
      <c r="EM578" s="1"/>
      <c r="EN578" s="1"/>
      <c r="EO578" s="1"/>
      <c r="EP578" s="1"/>
    </row>
    <row r="579" spans="1:14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1"/>
      <c r="DD579" s="1"/>
      <c r="DE579" s="1"/>
      <c r="DF579" s="1"/>
      <c r="DG579" s="1"/>
      <c r="DH579" s="1"/>
      <c r="DI579" s="1"/>
      <c r="DJ579" s="1"/>
      <c r="DK579" s="1"/>
      <c r="DL579" s="1"/>
      <c r="DM579" s="1"/>
      <c r="DN579" s="1"/>
      <c r="DO579" s="1"/>
      <c r="DP579" s="1"/>
      <c r="DQ579" s="1"/>
      <c r="DR579" s="1"/>
      <c r="DS579" s="1"/>
      <c r="DT579" s="1"/>
      <c r="DU579" s="1"/>
      <c r="DV579" s="1"/>
      <c r="DW579" s="1"/>
      <c r="DX579" s="1"/>
      <c r="DY579" s="1"/>
      <c r="DZ579" s="1"/>
      <c r="EA579" s="1"/>
      <c r="EB579" s="1"/>
      <c r="EC579" s="1"/>
      <c r="ED579" s="1"/>
      <c r="EE579" s="1"/>
      <c r="EF579" s="1"/>
      <c r="EG579" s="1"/>
      <c r="EH579" s="1"/>
      <c r="EI579" s="1"/>
      <c r="EJ579" s="1"/>
      <c r="EK579" s="1"/>
      <c r="EL579" s="1"/>
      <c r="EM579" s="1"/>
      <c r="EN579" s="1"/>
      <c r="EO579" s="1"/>
      <c r="EP579" s="1"/>
    </row>
    <row r="580" spans="1:14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1"/>
      <c r="DD580" s="1"/>
      <c r="DE580" s="1"/>
      <c r="DF580" s="1"/>
      <c r="DG580" s="1"/>
      <c r="DH580" s="1"/>
      <c r="DI580" s="1"/>
      <c r="DJ580" s="1"/>
      <c r="DK580" s="1"/>
      <c r="DL580" s="1"/>
      <c r="DM580" s="1"/>
      <c r="DN580" s="1"/>
      <c r="DO580" s="1"/>
      <c r="DP580" s="1"/>
      <c r="DQ580" s="1"/>
      <c r="DR580" s="1"/>
      <c r="DS580" s="1"/>
      <c r="DT580" s="1"/>
      <c r="DU580" s="1"/>
      <c r="DV580" s="1"/>
      <c r="DW580" s="1"/>
      <c r="DX580" s="1"/>
      <c r="DY580" s="1"/>
      <c r="DZ580" s="1"/>
      <c r="EA580" s="1"/>
      <c r="EB580" s="1"/>
      <c r="EC580" s="1"/>
      <c r="ED580" s="1"/>
      <c r="EE580" s="1"/>
      <c r="EF580" s="1"/>
      <c r="EG580" s="1"/>
      <c r="EH580" s="1"/>
      <c r="EI580" s="1"/>
      <c r="EJ580" s="1"/>
      <c r="EK580" s="1"/>
      <c r="EL580" s="1"/>
      <c r="EM580" s="1"/>
      <c r="EN580" s="1"/>
      <c r="EO580" s="1"/>
      <c r="EP580" s="1"/>
    </row>
    <row r="581" spans="1:14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1"/>
      <c r="DD581" s="1"/>
      <c r="DE581" s="1"/>
      <c r="DF581" s="1"/>
      <c r="DG581" s="1"/>
      <c r="DH581" s="1"/>
      <c r="DI581" s="1"/>
      <c r="DJ581" s="1"/>
      <c r="DK581" s="1"/>
      <c r="DL581" s="1"/>
      <c r="DM581" s="1"/>
      <c r="DN581" s="1"/>
      <c r="DO581" s="1"/>
      <c r="DP581" s="1"/>
      <c r="DQ581" s="1"/>
      <c r="DR581" s="1"/>
      <c r="DS581" s="1"/>
      <c r="DT581" s="1"/>
      <c r="DU581" s="1"/>
      <c r="DV581" s="1"/>
      <c r="DW581" s="1"/>
      <c r="DX581" s="1"/>
      <c r="DY581" s="1"/>
      <c r="DZ581" s="1"/>
      <c r="EA581" s="1"/>
      <c r="EB581" s="1"/>
      <c r="EC581" s="1"/>
      <c r="ED581" s="1"/>
      <c r="EE581" s="1"/>
      <c r="EF581" s="1"/>
      <c r="EG581" s="1"/>
      <c r="EH581" s="1"/>
      <c r="EI581" s="1"/>
      <c r="EJ581" s="1"/>
      <c r="EK581" s="1"/>
      <c r="EL581" s="1"/>
      <c r="EM581" s="1"/>
      <c r="EN581" s="1"/>
      <c r="EO581" s="1"/>
      <c r="EP581" s="1"/>
    </row>
    <row r="582" spans="1:14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1"/>
      <c r="DD582" s="1"/>
      <c r="DE582" s="1"/>
      <c r="DF582" s="1"/>
      <c r="DG582" s="1"/>
      <c r="DH582" s="1"/>
      <c r="DI582" s="1"/>
      <c r="DJ582" s="1"/>
      <c r="DK582" s="1"/>
      <c r="DL582" s="1"/>
      <c r="DM582" s="1"/>
      <c r="DN582" s="1"/>
      <c r="DO582" s="1"/>
      <c r="DP582" s="1"/>
      <c r="DQ582" s="1"/>
      <c r="DR582" s="1"/>
      <c r="DS582" s="1"/>
      <c r="DT582" s="1"/>
      <c r="DU582" s="1"/>
      <c r="DV582" s="1"/>
      <c r="DW582" s="1"/>
      <c r="DX582" s="1"/>
      <c r="DY582" s="1"/>
      <c r="DZ582" s="1"/>
      <c r="EA582" s="1"/>
      <c r="EB582" s="1"/>
      <c r="EC582" s="1"/>
      <c r="ED582" s="1"/>
      <c r="EE582" s="1"/>
      <c r="EF582" s="1"/>
      <c r="EG582" s="1"/>
      <c r="EH582" s="1"/>
      <c r="EI582" s="1"/>
      <c r="EJ582" s="1"/>
      <c r="EK582" s="1"/>
      <c r="EL582" s="1"/>
      <c r="EM582" s="1"/>
      <c r="EN582" s="1"/>
      <c r="EO582" s="1"/>
      <c r="EP582" s="1"/>
    </row>
    <row r="583" spans="1:14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1"/>
      <c r="DD583" s="1"/>
      <c r="DE583" s="1"/>
      <c r="DF583" s="1"/>
      <c r="DG583" s="1"/>
      <c r="DH583" s="1"/>
      <c r="DI583" s="1"/>
      <c r="DJ583" s="1"/>
      <c r="DK583" s="1"/>
      <c r="DL583" s="1"/>
      <c r="DM583" s="1"/>
      <c r="DN583" s="1"/>
      <c r="DO583" s="1"/>
      <c r="DP583" s="1"/>
      <c r="DQ583" s="1"/>
      <c r="DR583" s="1"/>
      <c r="DS583" s="1"/>
      <c r="DT583" s="1"/>
      <c r="DU583" s="1"/>
      <c r="DV583" s="1"/>
      <c r="DW583" s="1"/>
      <c r="DX583" s="1"/>
      <c r="DY583" s="1"/>
      <c r="DZ583" s="1"/>
      <c r="EA583" s="1"/>
      <c r="EB583" s="1"/>
      <c r="EC583" s="1"/>
      <c r="ED583" s="1"/>
      <c r="EE583" s="1"/>
      <c r="EF583" s="1"/>
      <c r="EG583" s="1"/>
      <c r="EH583" s="1"/>
      <c r="EI583" s="1"/>
      <c r="EJ583" s="1"/>
      <c r="EK583" s="1"/>
      <c r="EL583" s="1"/>
      <c r="EM583" s="1"/>
      <c r="EN583" s="1"/>
      <c r="EO583" s="1"/>
      <c r="EP583" s="1"/>
    </row>
    <row r="584" spans="1:14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1"/>
      <c r="DD584" s="1"/>
      <c r="DE584" s="1"/>
      <c r="DF584" s="1"/>
      <c r="DG584" s="1"/>
      <c r="DH584" s="1"/>
      <c r="DI584" s="1"/>
      <c r="DJ584" s="1"/>
      <c r="DK584" s="1"/>
      <c r="DL584" s="1"/>
      <c r="DM584" s="1"/>
      <c r="DN584" s="1"/>
      <c r="DO584" s="1"/>
      <c r="DP584" s="1"/>
      <c r="DQ584" s="1"/>
      <c r="DR584" s="1"/>
      <c r="DS584" s="1"/>
      <c r="DT584" s="1"/>
      <c r="DU584" s="1"/>
      <c r="DV584" s="1"/>
      <c r="DW584" s="1"/>
      <c r="DX584" s="1"/>
      <c r="DY584" s="1"/>
      <c r="DZ584" s="1"/>
      <c r="EA584" s="1"/>
      <c r="EB584" s="1"/>
      <c r="EC584" s="1"/>
      <c r="ED584" s="1"/>
      <c r="EE584" s="1"/>
      <c r="EF584" s="1"/>
      <c r="EG584" s="1"/>
      <c r="EH584" s="1"/>
      <c r="EI584" s="1"/>
      <c r="EJ584" s="1"/>
      <c r="EK584" s="1"/>
      <c r="EL584" s="1"/>
      <c r="EM584" s="1"/>
      <c r="EN584" s="1"/>
      <c r="EO584" s="1"/>
      <c r="EP584" s="1"/>
    </row>
    <row r="585" spans="1:14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1"/>
      <c r="DD585" s="1"/>
      <c r="DE585" s="1"/>
      <c r="DF585" s="1"/>
      <c r="DG585" s="1"/>
      <c r="DH585" s="1"/>
      <c r="DI585" s="1"/>
      <c r="DJ585" s="1"/>
      <c r="DK585" s="1"/>
      <c r="DL585" s="1"/>
      <c r="DM585" s="1"/>
      <c r="DN585" s="1"/>
      <c r="DO585" s="1"/>
      <c r="DP585" s="1"/>
      <c r="DQ585" s="1"/>
      <c r="DR585" s="1"/>
      <c r="DS585" s="1"/>
      <c r="DT585" s="1"/>
      <c r="DU585" s="1"/>
      <c r="DV585" s="1"/>
      <c r="DW585" s="1"/>
      <c r="DX585" s="1"/>
      <c r="DY585" s="1"/>
      <c r="DZ585" s="1"/>
      <c r="EA585" s="1"/>
      <c r="EB585" s="1"/>
      <c r="EC585" s="1"/>
      <c r="ED585" s="1"/>
      <c r="EE585" s="1"/>
      <c r="EF585" s="1"/>
      <c r="EG585" s="1"/>
      <c r="EH585" s="1"/>
      <c r="EI585" s="1"/>
      <c r="EJ585" s="1"/>
      <c r="EK585" s="1"/>
      <c r="EL585" s="1"/>
      <c r="EM585" s="1"/>
      <c r="EN585" s="1"/>
      <c r="EO585" s="1"/>
      <c r="EP585" s="1"/>
    </row>
    <row r="586" spans="1:14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1"/>
      <c r="DD586" s="1"/>
      <c r="DE586" s="1"/>
      <c r="DF586" s="1"/>
      <c r="DG586" s="1"/>
      <c r="DH586" s="1"/>
      <c r="DI586" s="1"/>
      <c r="DJ586" s="1"/>
      <c r="DK586" s="1"/>
      <c r="DL586" s="1"/>
      <c r="DM586" s="1"/>
      <c r="DN586" s="1"/>
      <c r="DO586" s="1"/>
      <c r="DP586" s="1"/>
      <c r="DQ586" s="1"/>
      <c r="DR586" s="1"/>
      <c r="DS586" s="1"/>
      <c r="DT586" s="1"/>
      <c r="DU586" s="1"/>
      <c r="DV586" s="1"/>
      <c r="DW586" s="1"/>
      <c r="DX586" s="1"/>
      <c r="DY586" s="1"/>
      <c r="DZ586" s="1"/>
      <c r="EA586" s="1"/>
      <c r="EB586" s="1"/>
      <c r="EC586" s="1"/>
      <c r="ED586" s="1"/>
      <c r="EE586" s="1"/>
      <c r="EF586" s="1"/>
      <c r="EG586" s="1"/>
      <c r="EH586" s="1"/>
      <c r="EI586" s="1"/>
      <c r="EJ586" s="1"/>
      <c r="EK586" s="1"/>
      <c r="EL586" s="1"/>
      <c r="EM586" s="1"/>
      <c r="EN586" s="1"/>
      <c r="EO586" s="1"/>
      <c r="EP586" s="1"/>
    </row>
    <row r="587" spans="1:14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1"/>
      <c r="DD587" s="1"/>
      <c r="DE587" s="1"/>
      <c r="DF587" s="1"/>
      <c r="DG587" s="1"/>
      <c r="DH587" s="1"/>
      <c r="DI587" s="1"/>
      <c r="DJ587" s="1"/>
      <c r="DK587" s="1"/>
      <c r="DL587" s="1"/>
      <c r="DM587" s="1"/>
      <c r="DN587" s="1"/>
      <c r="DO587" s="1"/>
      <c r="DP587" s="1"/>
      <c r="DQ587" s="1"/>
      <c r="DR587" s="1"/>
      <c r="DS587" s="1"/>
      <c r="DT587" s="1"/>
      <c r="DU587" s="1"/>
      <c r="DV587" s="1"/>
      <c r="DW587" s="1"/>
      <c r="DX587" s="1"/>
      <c r="DY587" s="1"/>
      <c r="DZ587" s="1"/>
      <c r="EA587" s="1"/>
      <c r="EB587" s="1"/>
      <c r="EC587" s="1"/>
      <c r="ED587" s="1"/>
      <c r="EE587" s="1"/>
      <c r="EF587" s="1"/>
      <c r="EG587" s="1"/>
      <c r="EH587" s="1"/>
      <c r="EI587" s="1"/>
      <c r="EJ587" s="1"/>
      <c r="EK587" s="1"/>
      <c r="EL587" s="1"/>
      <c r="EM587" s="1"/>
      <c r="EN587" s="1"/>
      <c r="EO587" s="1"/>
      <c r="EP587" s="1"/>
    </row>
    <row r="588" spans="1:14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1"/>
      <c r="DD588" s="1"/>
      <c r="DE588" s="1"/>
      <c r="DF588" s="1"/>
      <c r="DG588" s="1"/>
      <c r="DH588" s="1"/>
      <c r="DI588" s="1"/>
      <c r="DJ588" s="1"/>
      <c r="DK588" s="1"/>
      <c r="DL588" s="1"/>
      <c r="DM588" s="1"/>
      <c r="DN588" s="1"/>
      <c r="DO588" s="1"/>
      <c r="DP588" s="1"/>
      <c r="DQ588" s="1"/>
      <c r="DR588" s="1"/>
      <c r="DS588" s="1"/>
      <c r="DT588" s="1"/>
      <c r="DU588" s="1"/>
      <c r="DV588" s="1"/>
      <c r="DW588" s="1"/>
      <c r="DX588" s="1"/>
      <c r="DY588" s="1"/>
      <c r="DZ588" s="1"/>
      <c r="EA588" s="1"/>
      <c r="EB588" s="1"/>
      <c r="EC588" s="1"/>
      <c r="ED588" s="1"/>
      <c r="EE588" s="1"/>
      <c r="EF588" s="1"/>
      <c r="EG588" s="1"/>
      <c r="EH588" s="1"/>
      <c r="EI588" s="1"/>
      <c r="EJ588" s="1"/>
      <c r="EK588" s="1"/>
      <c r="EL588" s="1"/>
      <c r="EM588" s="1"/>
      <c r="EN588" s="1"/>
      <c r="EO588" s="1"/>
      <c r="EP588" s="1"/>
    </row>
    <row r="589" spans="1:14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1"/>
      <c r="DD589" s="1"/>
      <c r="DE589" s="1"/>
      <c r="DF589" s="1"/>
      <c r="DG589" s="1"/>
      <c r="DH589" s="1"/>
      <c r="DI589" s="1"/>
      <c r="DJ589" s="1"/>
      <c r="DK589" s="1"/>
      <c r="DL589" s="1"/>
      <c r="DM589" s="1"/>
      <c r="DN589" s="1"/>
      <c r="DO589" s="1"/>
      <c r="DP589" s="1"/>
      <c r="DQ589" s="1"/>
      <c r="DR589" s="1"/>
      <c r="DS589" s="1"/>
      <c r="DT589" s="1"/>
      <c r="DU589" s="1"/>
      <c r="DV589" s="1"/>
      <c r="DW589" s="1"/>
      <c r="DX589" s="1"/>
      <c r="DY589" s="1"/>
      <c r="DZ589" s="1"/>
      <c r="EA589" s="1"/>
      <c r="EB589" s="1"/>
      <c r="EC589" s="1"/>
      <c r="ED589" s="1"/>
      <c r="EE589" s="1"/>
      <c r="EF589" s="1"/>
      <c r="EG589" s="1"/>
      <c r="EH589" s="1"/>
      <c r="EI589" s="1"/>
      <c r="EJ589" s="1"/>
      <c r="EK589" s="1"/>
      <c r="EL589" s="1"/>
      <c r="EM589" s="1"/>
      <c r="EN589" s="1"/>
      <c r="EO589" s="1"/>
      <c r="EP589" s="1"/>
    </row>
    <row r="590" spans="1:14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1"/>
      <c r="DD590" s="1"/>
      <c r="DE590" s="1"/>
      <c r="DF590" s="1"/>
      <c r="DG590" s="1"/>
      <c r="DH590" s="1"/>
      <c r="DI590" s="1"/>
      <c r="DJ590" s="1"/>
      <c r="DK590" s="1"/>
      <c r="DL590" s="1"/>
      <c r="DM590" s="1"/>
      <c r="DN590" s="1"/>
      <c r="DO590" s="1"/>
      <c r="DP590" s="1"/>
      <c r="DQ590" s="1"/>
      <c r="DR590" s="1"/>
      <c r="DS590" s="1"/>
      <c r="DT590" s="1"/>
      <c r="DU590" s="1"/>
      <c r="DV590" s="1"/>
      <c r="DW590" s="1"/>
      <c r="DX590" s="1"/>
      <c r="DY590" s="1"/>
      <c r="DZ590" s="1"/>
      <c r="EA590" s="1"/>
      <c r="EB590" s="1"/>
      <c r="EC590" s="1"/>
      <c r="ED590" s="1"/>
      <c r="EE590" s="1"/>
      <c r="EF590" s="1"/>
      <c r="EG590" s="1"/>
      <c r="EH590" s="1"/>
      <c r="EI590" s="1"/>
      <c r="EJ590" s="1"/>
      <c r="EK590" s="1"/>
      <c r="EL590" s="1"/>
      <c r="EM590" s="1"/>
      <c r="EN590" s="1"/>
      <c r="EO590" s="1"/>
      <c r="EP590" s="1"/>
    </row>
    <row r="591" spans="1:14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1"/>
      <c r="DD591" s="1"/>
      <c r="DE591" s="1"/>
      <c r="DF591" s="1"/>
      <c r="DG591" s="1"/>
      <c r="DH591" s="1"/>
      <c r="DI591" s="1"/>
      <c r="DJ591" s="1"/>
      <c r="DK591" s="1"/>
      <c r="DL591" s="1"/>
      <c r="DM591" s="1"/>
      <c r="DN591" s="1"/>
      <c r="DO591" s="1"/>
      <c r="DP591" s="1"/>
      <c r="DQ591" s="1"/>
      <c r="DR591" s="1"/>
      <c r="DS591" s="1"/>
      <c r="DT591" s="1"/>
      <c r="DU591" s="1"/>
      <c r="DV591" s="1"/>
      <c r="DW591" s="1"/>
      <c r="DX591" s="1"/>
      <c r="DY591" s="1"/>
      <c r="DZ591" s="1"/>
      <c r="EA591" s="1"/>
      <c r="EB591" s="1"/>
      <c r="EC591" s="1"/>
      <c r="ED591" s="1"/>
      <c r="EE591" s="1"/>
      <c r="EF591" s="1"/>
      <c r="EG591" s="1"/>
      <c r="EH591" s="1"/>
      <c r="EI591" s="1"/>
      <c r="EJ591" s="1"/>
      <c r="EK591" s="1"/>
      <c r="EL591" s="1"/>
      <c r="EM591" s="1"/>
      <c r="EN591" s="1"/>
      <c r="EO591" s="1"/>
      <c r="EP591" s="1"/>
    </row>
    <row r="592" spans="1:14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1"/>
      <c r="DD592" s="1"/>
      <c r="DE592" s="1"/>
      <c r="DF592" s="1"/>
      <c r="DG592" s="1"/>
      <c r="DH592" s="1"/>
      <c r="DI592" s="1"/>
      <c r="DJ592" s="1"/>
      <c r="DK592" s="1"/>
      <c r="DL592" s="1"/>
      <c r="DM592" s="1"/>
      <c r="DN592" s="1"/>
      <c r="DO592" s="1"/>
      <c r="DP592" s="1"/>
      <c r="DQ592" s="1"/>
      <c r="DR592" s="1"/>
      <c r="DS592" s="1"/>
      <c r="DT592" s="1"/>
      <c r="DU592" s="1"/>
      <c r="DV592" s="1"/>
      <c r="DW592" s="1"/>
      <c r="DX592" s="1"/>
      <c r="DY592" s="1"/>
      <c r="DZ592" s="1"/>
      <c r="EA592" s="1"/>
      <c r="EB592" s="1"/>
      <c r="EC592" s="1"/>
      <c r="ED592" s="1"/>
      <c r="EE592" s="1"/>
      <c r="EF592" s="1"/>
      <c r="EG592" s="1"/>
      <c r="EH592" s="1"/>
      <c r="EI592" s="1"/>
      <c r="EJ592" s="1"/>
      <c r="EK592" s="1"/>
      <c r="EL592" s="1"/>
      <c r="EM592" s="1"/>
      <c r="EN592" s="1"/>
      <c r="EO592" s="1"/>
      <c r="EP592" s="1"/>
    </row>
    <row r="593" spans="1:14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1"/>
      <c r="DD593" s="1"/>
      <c r="DE593" s="1"/>
      <c r="DF593" s="1"/>
      <c r="DG593" s="1"/>
      <c r="DH593" s="1"/>
      <c r="DI593" s="1"/>
      <c r="DJ593" s="1"/>
      <c r="DK593" s="1"/>
      <c r="DL593" s="1"/>
      <c r="DM593" s="1"/>
      <c r="DN593" s="1"/>
      <c r="DO593" s="1"/>
      <c r="DP593" s="1"/>
      <c r="DQ593" s="1"/>
      <c r="DR593" s="1"/>
      <c r="DS593" s="1"/>
      <c r="DT593" s="1"/>
      <c r="DU593" s="1"/>
      <c r="DV593" s="1"/>
      <c r="DW593" s="1"/>
      <c r="DX593" s="1"/>
      <c r="DY593" s="1"/>
      <c r="DZ593" s="1"/>
      <c r="EA593" s="1"/>
      <c r="EB593" s="1"/>
      <c r="EC593" s="1"/>
      <c r="ED593" s="1"/>
      <c r="EE593" s="1"/>
      <c r="EF593" s="1"/>
      <c r="EG593" s="1"/>
      <c r="EH593" s="1"/>
      <c r="EI593" s="1"/>
      <c r="EJ593" s="1"/>
      <c r="EK593" s="1"/>
      <c r="EL593" s="1"/>
      <c r="EM593" s="1"/>
      <c r="EN593" s="1"/>
      <c r="EO593" s="1"/>
      <c r="EP593" s="1"/>
    </row>
    <row r="594" spans="1:14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1"/>
      <c r="DD594" s="1"/>
      <c r="DE594" s="1"/>
      <c r="DF594" s="1"/>
      <c r="DG594" s="1"/>
      <c r="DH594" s="1"/>
      <c r="DI594" s="1"/>
      <c r="DJ594" s="1"/>
      <c r="DK594" s="1"/>
      <c r="DL594" s="1"/>
      <c r="DM594" s="1"/>
      <c r="DN594" s="1"/>
      <c r="DO594" s="1"/>
      <c r="DP594" s="1"/>
      <c r="DQ594" s="1"/>
      <c r="DR594" s="1"/>
      <c r="DS594" s="1"/>
      <c r="DT594" s="1"/>
      <c r="DU594" s="1"/>
      <c r="DV594" s="1"/>
      <c r="DW594" s="1"/>
      <c r="DX594" s="1"/>
      <c r="DY594" s="1"/>
      <c r="DZ594" s="1"/>
      <c r="EA594" s="1"/>
      <c r="EB594" s="1"/>
      <c r="EC594" s="1"/>
      <c r="ED594" s="1"/>
      <c r="EE594" s="1"/>
      <c r="EF594" s="1"/>
      <c r="EG594" s="1"/>
      <c r="EH594" s="1"/>
      <c r="EI594" s="1"/>
      <c r="EJ594" s="1"/>
      <c r="EK594" s="1"/>
      <c r="EL594" s="1"/>
      <c r="EM594" s="1"/>
      <c r="EN594" s="1"/>
      <c r="EO594" s="1"/>
      <c r="EP594" s="1"/>
    </row>
    <row r="595" spans="1:14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  <c r="DV595" s="1"/>
      <c r="DW595" s="1"/>
      <c r="DX595" s="1"/>
      <c r="DY595" s="1"/>
      <c r="DZ595" s="1"/>
      <c r="EA595" s="1"/>
      <c r="EB595" s="1"/>
      <c r="EC595" s="1"/>
      <c r="ED595" s="1"/>
      <c r="EE595" s="1"/>
      <c r="EF595" s="1"/>
      <c r="EG595" s="1"/>
      <c r="EH595" s="1"/>
      <c r="EI595" s="1"/>
      <c r="EJ595" s="1"/>
      <c r="EK595" s="1"/>
      <c r="EL595" s="1"/>
      <c r="EM595" s="1"/>
      <c r="EN595" s="1"/>
      <c r="EO595" s="1"/>
      <c r="EP595" s="1"/>
    </row>
    <row r="596" spans="1:14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1"/>
      <c r="DD596" s="1"/>
      <c r="DE596" s="1"/>
      <c r="DF596" s="1"/>
      <c r="DG596" s="1"/>
      <c r="DH596" s="1"/>
      <c r="DI596" s="1"/>
      <c r="DJ596" s="1"/>
      <c r="DK596" s="1"/>
      <c r="DL596" s="1"/>
      <c r="DM596" s="1"/>
      <c r="DN596" s="1"/>
      <c r="DO596" s="1"/>
      <c r="DP596" s="1"/>
      <c r="DQ596" s="1"/>
      <c r="DR596" s="1"/>
      <c r="DS596" s="1"/>
      <c r="DT596" s="1"/>
      <c r="DU596" s="1"/>
      <c r="DV596" s="1"/>
      <c r="DW596" s="1"/>
      <c r="DX596" s="1"/>
      <c r="DY596" s="1"/>
      <c r="DZ596" s="1"/>
      <c r="EA596" s="1"/>
      <c r="EB596" s="1"/>
      <c r="EC596" s="1"/>
      <c r="ED596" s="1"/>
      <c r="EE596" s="1"/>
      <c r="EF596" s="1"/>
      <c r="EG596" s="1"/>
      <c r="EH596" s="1"/>
      <c r="EI596" s="1"/>
      <c r="EJ596" s="1"/>
      <c r="EK596" s="1"/>
      <c r="EL596" s="1"/>
      <c r="EM596" s="1"/>
      <c r="EN596" s="1"/>
      <c r="EO596" s="1"/>
      <c r="EP596" s="1"/>
    </row>
    <row r="597" spans="1:14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1"/>
      <c r="DD597" s="1"/>
      <c r="DE597" s="1"/>
      <c r="DF597" s="1"/>
      <c r="DG597" s="1"/>
      <c r="DH597" s="1"/>
      <c r="DI597" s="1"/>
      <c r="DJ597" s="1"/>
      <c r="DK597" s="1"/>
      <c r="DL597" s="1"/>
      <c r="DM597" s="1"/>
      <c r="DN597" s="1"/>
      <c r="DO597" s="1"/>
      <c r="DP597" s="1"/>
      <c r="DQ597" s="1"/>
      <c r="DR597" s="1"/>
      <c r="DS597" s="1"/>
      <c r="DT597" s="1"/>
      <c r="DU597" s="1"/>
      <c r="DV597" s="1"/>
      <c r="DW597" s="1"/>
      <c r="DX597" s="1"/>
      <c r="DY597" s="1"/>
      <c r="DZ597" s="1"/>
      <c r="EA597" s="1"/>
      <c r="EB597" s="1"/>
      <c r="EC597" s="1"/>
      <c r="ED597" s="1"/>
      <c r="EE597" s="1"/>
      <c r="EF597" s="1"/>
      <c r="EG597" s="1"/>
      <c r="EH597" s="1"/>
      <c r="EI597" s="1"/>
      <c r="EJ597" s="1"/>
      <c r="EK597" s="1"/>
      <c r="EL597" s="1"/>
      <c r="EM597" s="1"/>
      <c r="EN597" s="1"/>
      <c r="EO597" s="1"/>
      <c r="EP597" s="1"/>
    </row>
    <row r="598" spans="1:14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1"/>
      <c r="DD598" s="1"/>
      <c r="DE598" s="1"/>
      <c r="DF598" s="1"/>
      <c r="DG598" s="1"/>
      <c r="DH598" s="1"/>
      <c r="DI598" s="1"/>
      <c r="DJ598" s="1"/>
      <c r="DK598" s="1"/>
      <c r="DL598" s="1"/>
      <c r="DM598" s="1"/>
      <c r="DN598" s="1"/>
      <c r="DO598" s="1"/>
      <c r="DP598" s="1"/>
      <c r="DQ598" s="1"/>
      <c r="DR598" s="1"/>
      <c r="DS598" s="1"/>
      <c r="DT598" s="1"/>
      <c r="DU598" s="1"/>
      <c r="DV598" s="1"/>
      <c r="DW598" s="1"/>
      <c r="DX598" s="1"/>
      <c r="DY598" s="1"/>
      <c r="DZ598" s="1"/>
      <c r="EA598" s="1"/>
      <c r="EB598" s="1"/>
      <c r="EC598" s="1"/>
      <c r="ED598" s="1"/>
      <c r="EE598" s="1"/>
      <c r="EF598" s="1"/>
      <c r="EG598" s="1"/>
      <c r="EH598" s="1"/>
      <c r="EI598" s="1"/>
      <c r="EJ598" s="1"/>
      <c r="EK598" s="1"/>
      <c r="EL598" s="1"/>
      <c r="EM598" s="1"/>
      <c r="EN598" s="1"/>
      <c r="EO598" s="1"/>
      <c r="EP598" s="1"/>
    </row>
    <row r="599" spans="1:14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1"/>
      <c r="DD599" s="1"/>
      <c r="DE599" s="1"/>
      <c r="DF599" s="1"/>
      <c r="DG599" s="1"/>
      <c r="DH599" s="1"/>
      <c r="DI599" s="1"/>
      <c r="DJ599" s="1"/>
      <c r="DK599" s="1"/>
      <c r="DL599" s="1"/>
      <c r="DM599" s="1"/>
      <c r="DN599" s="1"/>
      <c r="DO599" s="1"/>
      <c r="DP599" s="1"/>
      <c r="DQ599" s="1"/>
      <c r="DR599" s="1"/>
      <c r="DS599" s="1"/>
      <c r="DT599" s="1"/>
      <c r="DU599" s="1"/>
      <c r="DV599" s="1"/>
      <c r="DW599" s="1"/>
      <c r="DX599" s="1"/>
      <c r="DY599" s="1"/>
      <c r="DZ599" s="1"/>
      <c r="EA599" s="1"/>
      <c r="EB599" s="1"/>
      <c r="EC599" s="1"/>
      <c r="ED599" s="1"/>
      <c r="EE599" s="1"/>
      <c r="EF599" s="1"/>
      <c r="EG599" s="1"/>
      <c r="EH599" s="1"/>
      <c r="EI599" s="1"/>
      <c r="EJ599" s="1"/>
      <c r="EK599" s="1"/>
      <c r="EL599" s="1"/>
      <c r="EM599" s="1"/>
      <c r="EN599" s="1"/>
      <c r="EO599" s="1"/>
      <c r="EP599" s="1"/>
    </row>
    <row r="600" spans="1:14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1"/>
      <c r="DD600" s="1"/>
      <c r="DE600" s="1"/>
      <c r="DF600" s="1"/>
      <c r="DG600" s="1"/>
      <c r="DH600" s="1"/>
      <c r="DI600" s="1"/>
      <c r="DJ600" s="1"/>
      <c r="DK600" s="1"/>
      <c r="DL600" s="1"/>
      <c r="DM600" s="1"/>
      <c r="DN600" s="1"/>
      <c r="DO600" s="1"/>
      <c r="DP600" s="1"/>
      <c r="DQ600" s="1"/>
      <c r="DR600" s="1"/>
      <c r="DS600" s="1"/>
      <c r="DT600" s="1"/>
      <c r="DU600" s="1"/>
      <c r="DV600" s="1"/>
      <c r="DW600" s="1"/>
      <c r="DX600" s="1"/>
      <c r="DY600" s="1"/>
      <c r="DZ600" s="1"/>
      <c r="EA600" s="1"/>
      <c r="EB600" s="1"/>
      <c r="EC600" s="1"/>
      <c r="ED600" s="1"/>
      <c r="EE600" s="1"/>
      <c r="EF600" s="1"/>
      <c r="EG600" s="1"/>
      <c r="EH600" s="1"/>
      <c r="EI600" s="1"/>
      <c r="EJ600" s="1"/>
      <c r="EK600" s="1"/>
      <c r="EL600" s="1"/>
      <c r="EM600" s="1"/>
      <c r="EN600" s="1"/>
      <c r="EO600" s="1"/>
      <c r="EP600" s="1"/>
    </row>
    <row r="601" spans="1:14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1"/>
      <c r="DD601" s="1"/>
      <c r="DE601" s="1"/>
      <c r="DF601" s="1"/>
      <c r="DG601" s="1"/>
      <c r="DH601" s="1"/>
      <c r="DI601" s="1"/>
      <c r="DJ601" s="1"/>
      <c r="DK601" s="1"/>
      <c r="DL601" s="1"/>
      <c r="DM601" s="1"/>
      <c r="DN601" s="1"/>
      <c r="DO601" s="1"/>
      <c r="DP601" s="1"/>
      <c r="DQ601" s="1"/>
      <c r="DR601" s="1"/>
      <c r="DS601" s="1"/>
      <c r="DT601" s="1"/>
      <c r="DU601" s="1"/>
      <c r="DV601" s="1"/>
      <c r="DW601" s="1"/>
      <c r="DX601" s="1"/>
      <c r="DY601" s="1"/>
      <c r="DZ601" s="1"/>
      <c r="EA601" s="1"/>
      <c r="EB601" s="1"/>
      <c r="EC601" s="1"/>
      <c r="ED601" s="1"/>
      <c r="EE601" s="1"/>
      <c r="EF601" s="1"/>
      <c r="EG601" s="1"/>
      <c r="EH601" s="1"/>
      <c r="EI601" s="1"/>
      <c r="EJ601" s="1"/>
      <c r="EK601" s="1"/>
      <c r="EL601" s="1"/>
      <c r="EM601" s="1"/>
      <c r="EN601" s="1"/>
      <c r="EO601" s="1"/>
      <c r="EP601" s="1"/>
    </row>
    <row r="602" spans="1:14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1"/>
      <c r="DD602" s="1"/>
      <c r="DE602" s="1"/>
      <c r="DF602" s="1"/>
      <c r="DG602" s="1"/>
      <c r="DH602" s="1"/>
      <c r="DI602" s="1"/>
      <c r="DJ602" s="1"/>
      <c r="DK602" s="1"/>
      <c r="DL602" s="1"/>
      <c r="DM602" s="1"/>
      <c r="DN602" s="1"/>
      <c r="DO602" s="1"/>
      <c r="DP602" s="1"/>
      <c r="DQ602" s="1"/>
      <c r="DR602" s="1"/>
      <c r="DS602" s="1"/>
      <c r="DT602" s="1"/>
      <c r="DU602" s="1"/>
      <c r="DV602" s="1"/>
      <c r="DW602" s="1"/>
      <c r="DX602" s="1"/>
      <c r="DY602" s="1"/>
      <c r="DZ602" s="1"/>
      <c r="EA602" s="1"/>
      <c r="EB602" s="1"/>
      <c r="EC602" s="1"/>
      <c r="ED602" s="1"/>
      <c r="EE602" s="1"/>
      <c r="EF602" s="1"/>
      <c r="EG602" s="1"/>
      <c r="EH602" s="1"/>
      <c r="EI602" s="1"/>
      <c r="EJ602" s="1"/>
      <c r="EK602" s="1"/>
      <c r="EL602" s="1"/>
      <c r="EM602" s="1"/>
      <c r="EN602" s="1"/>
      <c r="EO602" s="1"/>
      <c r="EP602" s="1"/>
    </row>
    <row r="603" spans="1:14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1"/>
      <c r="DD603" s="1"/>
      <c r="DE603" s="1"/>
      <c r="DF603" s="1"/>
      <c r="DG603" s="1"/>
      <c r="DH603" s="1"/>
      <c r="DI603" s="1"/>
      <c r="DJ603" s="1"/>
      <c r="DK603" s="1"/>
      <c r="DL603" s="1"/>
      <c r="DM603" s="1"/>
      <c r="DN603" s="1"/>
      <c r="DO603" s="1"/>
      <c r="DP603" s="1"/>
      <c r="DQ603" s="1"/>
      <c r="DR603" s="1"/>
      <c r="DS603" s="1"/>
      <c r="DT603" s="1"/>
      <c r="DU603" s="1"/>
      <c r="DV603" s="1"/>
      <c r="DW603" s="1"/>
      <c r="DX603" s="1"/>
      <c r="DY603" s="1"/>
      <c r="DZ603" s="1"/>
      <c r="EA603" s="1"/>
      <c r="EB603" s="1"/>
      <c r="EC603" s="1"/>
      <c r="ED603" s="1"/>
      <c r="EE603" s="1"/>
      <c r="EF603" s="1"/>
      <c r="EG603" s="1"/>
      <c r="EH603" s="1"/>
      <c r="EI603" s="1"/>
      <c r="EJ603" s="1"/>
      <c r="EK603" s="1"/>
      <c r="EL603" s="1"/>
      <c r="EM603" s="1"/>
      <c r="EN603" s="1"/>
      <c r="EO603" s="1"/>
      <c r="EP603" s="1"/>
    </row>
    <row r="604" spans="1:14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1"/>
      <c r="DD604" s="1"/>
      <c r="DE604" s="1"/>
      <c r="DF604" s="1"/>
      <c r="DG604" s="1"/>
      <c r="DH604" s="1"/>
      <c r="DI604" s="1"/>
      <c r="DJ604" s="1"/>
      <c r="DK604" s="1"/>
      <c r="DL604" s="1"/>
      <c r="DM604" s="1"/>
      <c r="DN604" s="1"/>
      <c r="DO604" s="1"/>
      <c r="DP604" s="1"/>
      <c r="DQ604" s="1"/>
      <c r="DR604" s="1"/>
      <c r="DS604" s="1"/>
      <c r="DT604" s="1"/>
      <c r="DU604" s="1"/>
      <c r="DV604" s="1"/>
      <c r="DW604" s="1"/>
      <c r="DX604" s="1"/>
      <c r="DY604" s="1"/>
      <c r="DZ604" s="1"/>
      <c r="EA604" s="1"/>
      <c r="EB604" s="1"/>
      <c r="EC604" s="1"/>
      <c r="ED604" s="1"/>
      <c r="EE604" s="1"/>
      <c r="EF604" s="1"/>
      <c r="EG604" s="1"/>
      <c r="EH604" s="1"/>
      <c r="EI604" s="1"/>
      <c r="EJ604" s="1"/>
      <c r="EK604" s="1"/>
      <c r="EL604" s="1"/>
      <c r="EM604" s="1"/>
      <c r="EN604" s="1"/>
      <c r="EO604" s="1"/>
      <c r="EP604" s="1"/>
    </row>
    <row r="605" spans="1:14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1"/>
      <c r="DD605" s="1"/>
      <c r="DE605" s="1"/>
      <c r="DF605" s="1"/>
      <c r="DG605" s="1"/>
      <c r="DH605" s="1"/>
      <c r="DI605" s="1"/>
      <c r="DJ605" s="1"/>
      <c r="DK605" s="1"/>
      <c r="DL605" s="1"/>
      <c r="DM605" s="1"/>
      <c r="DN605" s="1"/>
      <c r="DO605" s="1"/>
      <c r="DP605" s="1"/>
      <c r="DQ605" s="1"/>
      <c r="DR605" s="1"/>
      <c r="DS605" s="1"/>
      <c r="DT605" s="1"/>
      <c r="DU605" s="1"/>
      <c r="DV605" s="1"/>
      <c r="DW605" s="1"/>
      <c r="DX605" s="1"/>
      <c r="DY605" s="1"/>
      <c r="DZ605" s="1"/>
      <c r="EA605" s="1"/>
      <c r="EB605" s="1"/>
      <c r="EC605" s="1"/>
      <c r="ED605" s="1"/>
      <c r="EE605" s="1"/>
      <c r="EF605" s="1"/>
      <c r="EG605" s="1"/>
      <c r="EH605" s="1"/>
      <c r="EI605" s="1"/>
      <c r="EJ605" s="1"/>
      <c r="EK605" s="1"/>
      <c r="EL605" s="1"/>
      <c r="EM605" s="1"/>
      <c r="EN605" s="1"/>
      <c r="EO605" s="1"/>
      <c r="EP605" s="1"/>
    </row>
    <row r="606" spans="1:14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</row>
    <row r="607" spans="1:14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1"/>
      <c r="DD607" s="1"/>
      <c r="DE607" s="1"/>
      <c r="DF607" s="1"/>
      <c r="DG607" s="1"/>
      <c r="DH607" s="1"/>
      <c r="DI607" s="1"/>
      <c r="DJ607" s="1"/>
      <c r="DK607" s="1"/>
      <c r="DL607" s="1"/>
      <c r="DM607" s="1"/>
      <c r="DN607" s="1"/>
      <c r="DO607" s="1"/>
      <c r="DP607" s="1"/>
      <c r="DQ607" s="1"/>
      <c r="DR607" s="1"/>
      <c r="DS607" s="1"/>
      <c r="DT607" s="1"/>
      <c r="DU607" s="1"/>
      <c r="DV607" s="1"/>
      <c r="DW607" s="1"/>
      <c r="DX607" s="1"/>
      <c r="DY607" s="1"/>
      <c r="DZ607" s="1"/>
      <c r="EA607" s="1"/>
      <c r="EB607" s="1"/>
      <c r="EC607" s="1"/>
      <c r="ED607" s="1"/>
      <c r="EE607" s="1"/>
      <c r="EF607" s="1"/>
      <c r="EG607" s="1"/>
      <c r="EH607" s="1"/>
      <c r="EI607" s="1"/>
      <c r="EJ607" s="1"/>
      <c r="EK607" s="1"/>
      <c r="EL607" s="1"/>
      <c r="EM607" s="1"/>
      <c r="EN607" s="1"/>
      <c r="EO607" s="1"/>
      <c r="EP607" s="1"/>
    </row>
    <row r="608" spans="1:14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1"/>
      <c r="DD608" s="1"/>
      <c r="DE608" s="1"/>
      <c r="DF608" s="1"/>
      <c r="DG608" s="1"/>
      <c r="DH608" s="1"/>
      <c r="DI608" s="1"/>
      <c r="DJ608" s="1"/>
      <c r="DK608" s="1"/>
      <c r="DL608" s="1"/>
      <c r="DM608" s="1"/>
      <c r="DN608" s="1"/>
      <c r="DO608" s="1"/>
      <c r="DP608" s="1"/>
      <c r="DQ608" s="1"/>
      <c r="DR608" s="1"/>
      <c r="DS608" s="1"/>
      <c r="DT608" s="1"/>
      <c r="DU608" s="1"/>
      <c r="DV608" s="1"/>
      <c r="DW608" s="1"/>
      <c r="DX608" s="1"/>
      <c r="DY608" s="1"/>
      <c r="DZ608" s="1"/>
      <c r="EA608" s="1"/>
      <c r="EB608" s="1"/>
      <c r="EC608" s="1"/>
      <c r="ED608" s="1"/>
      <c r="EE608" s="1"/>
      <c r="EF608" s="1"/>
      <c r="EG608" s="1"/>
      <c r="EH608" s="1"/>
      <c r="EI608" s="1"/>
      <c r="EJ608" s="1"/>
      <c r="EK608" s="1"/>
      <c r="EL608" s="1"/>
      <c r="EM608" s="1"/>
      <c r="EN608" s="1"/>
      <c r="EO608" s="1"/>
      <c r="EP608" s="1"/>
    </row>
    <row r="609" spans="1:14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1"/>
      <c r="DD609" s="1"/>
      <c r="DE609" s="1"/>
      <c r="DF609" s="1"/>
      <c r="DG609" s="1"/>
      <c r="DH609" s="1"/>
      <c r="DI609" s="1"/>
      <c r="DJ609" s="1"/>
      <c r="DK609" s="1"/>
      <c r="DL609" s="1"/>
      <c r="DM609" s="1"/>
      <c r="DN609" s="1"/>
      <c r="DO609" s="1"/>
      <c r="DP609" s="1"/>
      <c r="DQ609" s="1"/>
      <c r="DR609" s="1"/>
      <c r="DS609" s="1"/>
      <c r="DT609" s="1"/>
      <c r="DU609" s="1"/>
      <c r="DV609" s="1"/>
      <c r="DW609" s="1"/>
      <c r="DX609" s="1"/>
      <c r="DY609" s="1"/>
      <c r="DZ609" s="1"/>
      <c r="EA609" s="1"/>
      <c r="EB609" s="1"/>
      <c r="EC609" s="1"/>
      <c r="ED609" s="1"/>
      <c r="EE609" s="1"/>
      <c r="EF609" s="1"/>
      <c r="EG609" s="1"/>
      <c r="EH609" s="1"/>
      <c r="EI609" s="1"/>
      <c r="EJ609" s="1"/>
      <c r="EK609" s="1"/>
      <c r="EL609" s="1"/>
      <c r="EM609" s="1"/>
      <c r="EN609" s="1"/>
      <c r="EO609" s="1"/>
      <c r="EP609" s="1"/>
    </row>
    <row r="610" spans="1:14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1"/>
      <c r="DD610" s="1"/>
      <c r="DE610" s="1"/>
      <c r="DF610" s="1"/>
      <c r="DG610" s="1"/>
      <c r="DH610" s="1"/>
      <c r="DI610" s="1"/>
      <c r="DJ610" s="1"/>
      <c r="DK610" s="1"/>
      <c r="DL610" s="1"/>
      <c r="DM610" s="1"/>
      <c r="DN610" s="1"/>
      <c r="DO610" s="1"/>
      <c r="DP610" s="1"/>
      <c r="DQ610" s="1"/>
      <c r="DR610" s="1"/>
      <c r="DS610" s="1"/>
      <c r="DT610" s="1"/>
      <c r="DU610" s="1"/>
      <c r="DV610" s="1"/>
      <c r="DW610" s="1"/>
      <c r="DX610" s="1"/>
      <c r="DY610" s="1"/>
      <c r="DZ610" s="1"/>
      <c r="EA610" s="1"/>
      <c r="EB610" s="1"/>
      <c r="EC610" s="1"/>
      <c r="ED610" s="1"/>
      <c r="EE610" s="1"/>
      <c r="EF610" s="1"/>
      <c r="EG610" s="1"/>
      <c r="EH610" s="1"/>
      <c r="EI610" s="1"/>
      <c r="EJ610" s="1"/>
      <c r="EK610" s="1"/>
      <c r="EL610" s="1"/>
      <c r="EM610" s="1"/>
      <c r="EN610" s="1"/>
      <c r="EO610" s="1"/>
      <c r="EP610" s="1"/>
    </row>
    <row r="611" spans="1:14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1"/>
      <c r="DD611" s="1"/>
      <c r="DE611" s="1"/>
      <c r="DF611" s="1"/>
      <c r="DG611" s="1"/>
      <c r="DH611" s="1"/>
      <c r="DI611" s="1"/>
      <c r="DJ611" s="1"/>
      <c r="DK611" s="1"/>
      <c r="DL611" s="1"/>
      <c r="DM611" s="1"/>
      <c r="DN611" s="1"/>
      <c r="DO611" s="1"/>
      <c r="DP611" s="1"/>
      <c r="DQ611" s="1"/>
      <c r="DR611" s="1"/>
      <c r="DS611" s="1"/>
      <c r="DT611" s="1"/>
      <c r="DU611" s="1"/>
      <c r="DV611" s="1"/>
      <c r="DW611" s="1"/>
      <c r="DX611" s="1"/>
      <c r="DY611" s="1"/>
      <c r="DZ611" s="1"/>
      <c r="EA611" s="1"/>
      <c r="EB611" s="1"/>
      <c r="EC611" s="1"/>
      <c r="ED611" s="1"/>
      <c r="EE611" s="1"/>
      <c r="EF611" s="1"/>
      <c r="EG611" s="1"/>
      <c r="EH611" s="1"/>
      <c r="EI611" s="1"/>
      <c r="EJ611" s="1"/>
      <c r="EK611" s="1"/>
      <c r="EL611" s="1"/>
      <c r="EM611" s="1"/>
      <c r="EN611" s="1"/>
      <c r="EO611" s="1"/>
      <c r="EP611" s="1"/>
    </row>
    <row r="612" spans="1:14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1"/>
      <c r="DD612" s="1"/>
      <c r="DE612" s="1"/>
      <c r="DF612" s="1"/>
      <c r="DG612" s="1"/>
      <c r="DH612" s="1"/>
      <c r="DI612" s="1"/>
      <c r="DJ612" s="1"/>
      <c r="DK612" s="1"/>
      <c r="DL612" s="1"/>
      <c r="DM612" s="1"/>
      <c r="DN612" s="1"/>
      <c r="DO612" s="1"/>
      <c r="DP612" s="1"/>
      <c r="DQ612" s="1"/>
      <c r="DR612" s="1"/>
      <c r="DS612" s="1"/>
      <c r="DT612" s="1"/>
      <c r="DU612" s="1"/>
      <c r="DV612" s="1"/>
      <c r="DW612" s="1"/>
      <c r="DX612" s="1"/>
      <c r="DY612" s="1"/>
      <c r="DZ612" s="1"/>
      <c r="EA612" s="1"/>
      <c r="EB612" s="1"/>
      <c r="EC612" s="1"/>
      <c r="ED612" s="1"/>
      <c r="EE612" s="1"/>
      <c r="EF612" s="1"/>
      <c r="EG612" s="1"/>
      <c r="EH612" s="1"/>
      <c r="EI612" s="1"/>
      <c r="EJ612" s="1"/>
      <c r="EK612" s="1"/>
      <c r="EL612" s="1"/>
      <c r="EM612" s="1"/>
      <c r="EN612" s="1"/>
      <c r="EO612" s="1"/>
      <c r="EP612" s="1"/>
    </row>
    <row r="613" spans="1:14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1"/>
      <c r="DD613" s="1"/>
      <c r="DE613" s="1"/>
      <c r="DF613" s="1"/>
      <c r="DG613" s="1"/>
      <c r="DH613" s="1"/>
      <c r="DI613" s="1"/>
      <c r="DJ613" s="1"/>
      <c r="DK613" s="1"/>
      <c r="DL613" s="1"/>
      <c r="DM613" s="1"/>
      <c r="DN613" s="1"/>
      <c r="DO613" s="1"/>
      <c r="DP613" s="1"/>
      <c r="DQ613" s="1"/>
      <c r="DR613" s="1"/>
      <c r="DS613" s="1"/>
      <c r="DT613" s="1"/>
      <c r="DU613" s="1"/>
      <c r="DV613" s="1"/>
      <c r="DW613" s="1"/>
      <c r="DX613" s="1"/>
      <c r="DY613" s="1"/>
      <c r="DZ613" s="1"/>
      <c r="EA613" s="1"/>
      <c r="EB613" s="1"/>
      <c r="EC613" s="1"/>
      <c r="ED613" s="1"/>
      <c r="EE613" s="1"/>
      <c r="EF613" s="1"/>
      <c r="EG613" s="1"/>
      <c r="EH613" s="1"/>
      <c r="EI613" s="1"/>
      <c r="EJ613" s="1"/>
      <c r="EK613" s="1"/>
      <c r="EL613" s="1"/>
      <c r="EM613" s="1"/>
      <c r="EN613" s="1"/>
      <c r="EO613" s="1"/>
      <c r="EP613" s="1"/>
    </row>
    <row r="614" spans="1:14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1"/>
      <c r="DD614" s="1"/>
      <c r="DE614" s="1"/>
      <c r="DF614" s="1"/>
      <c r="DG614" s="1"/>
      <c r="DH614" s="1"/>
      <c r="DI614" s="1"/>
      <c r="DJ614" s="1"/>
      <c r="DK614" s="1"/>
      <c r="DL614" s="1"/>
      <c r="DM614" s="1"/>
      <c r="DN614" s="1"/>
      <c r="DO614" s="1"/>
      <c r="DP614" s="1"/>
      <c r="DQ614" s="1"/>
      <c r="DR614" s="1"/>
      <c r="DS614" s="1"/>
      <c r="DT614" s="1"/>
      <c r="DU614" s="1"/>
      <c r="DV614" s="1"/>
      <c r="DW614" s="1"/>
      <c r="DX614" s="1"/>
      <c r="DY614" s="1"/>
      <c r="DZ614" s="1"/>
      <c r="EA614" s="1"/>
      <c r="EB614" s="1"/>
      <c r="EC614" s="1"/>
      <c r="ED614" s="1"/>
      <c r="EE614" s="1"/>
      <c r="EF614" s="1"/>
      <c r="EG614" s="1"/>
      <c r="EH614" s="1"/>
      <c r="EI614" s="1"/>
      <c r="EJ614" s="1"/>
      <c r="EK614" s="1"/>
      <c r="EL614" s="1"/>
      <c r="EM614" s="1"/>
      <c r="EN614" s="1"/>
      <c r="EO614" s="1"/>
      <c r="EP614" s="1"/>
    </row>
    <row r="615" spans="1:14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1"/>
      <c r="DD615" s="1"/>
      <c r="DE615" s="1"/>
      <c r="DF615" s="1"/>
      <c r="DG615" s="1"/>
      <c r="DH615" s="1"/>
      <c r="DI615" s="1"/>
      <c r="DJ615" s="1"/>
      <c r="DK615" s="1"/>
      <c r="DL615" s="1"/>
      <c r="DM615" s="1"/>
      <c r="DN615" s="1"/>
      <c r="DO615" s="1"/>
      <c r="DP615" s="1"/>
      <c r="DQ615" s="1"/>
      <c r="DR615" s="1"/>
      <c r="DS615" s="1"/>
      <c r="DT615" s="1"/>
      <c r="DU615" s="1"/>
      <c r="DV615" s="1"/>
      <c r="DW615" s="1"/>
      <c r="DX615" s="1"/>
      <c r="DY615" s="1"/>
      <c r="DZ615" s="1"/>
      <c r="EA615" s="1"/>
      <c r="EB615" s="1"/>
      <c r="EC615" s="1"/>
      <c r="ED615" s="1"/>
      <c r="EE615" s="1"/>
      <c r="EF615" s="1"/>
      <c r="EG615" s="1"/>
      <c r="EH615" s="1"/>
      <c r="EI615" s="1"/>
      <c r="EJ615" s="1"/>
      <c r="EK615" s="1"/>
      <c r="EL615" s="1"/>
      <c r="EM615" s="1"/>
      <c r="EN615" s="1"/>
      <c r="EO615" s="1"/>
      <c r="EP615" s="1"/>
    </row>
    <row r="616" spans="1:14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1"/>
      <c r="DD616" s="1"/>
      <c r="DE616" s="1"/>
      <c r="DF616" s="1"/>
      <c r="DG616" s="1"/>
      <c r="DH616" s="1"/>
      <c r="DI616" s="1"/>
      <c r="DJ616" s="1"/>
      <c r="DK616" s="1"/>
      <c r="DL616" s="1"/>
      <c r="DM616" s="1"/>
      <c r="DN616" s="1"/>
      <c r="DO616" s="1"/>
      <c r="DP616" s="1"/>
      <c r="DQ616" s="1"/>
      <c r="DR616" s="1"/>
      <c r="DS616" s="1"/>
      <c r="DT616" s="1"/>
      <c r="DU616" s="1"/>
      <c r="DV616" s="1"/>
      <c r="DW616" s="1"/>
      <c r="DX616" s="1"/>
      <c r="DY616" s="1"/>
      <c r="DZ616" s="1"/>
      <c r="EA616" s="1"/>
      <c r="EB616" s="1"/>
      <c r="EC616" s="1"/>
      <c r="ED616" s="1"/>
      <c r="EE616" s="1"/>
      <c r="EF616" s="1"/>
      <c r="EG616" s="1"/>
      <c r="EH616" s="1"/>
      <c r="EI616" s="1"/>
      <c r="EJ616" s="1"/>
      <c r="EK616" s="1"/>
      <c r="EL616" s="1"/>
      <c r="EM616" s="1"/>
      <c r="EN616" s="1"/>
      <c r="EO616" s="1"/>
      <c r="EP616" s="1"/>
    </row>
    <row r="617" spans="1:14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1"/>
      <c r="DD617" s="1"/>
      <c r="DE617" s="1"/>
      <c r="DF617" s="1"/>
      <c r="DG617" s="1"/>
      <c r="DH617" s="1"/>
      <c r="DI617" s="1"/>
      <c r="DJ617" s="1"/>
      <c r="DK617" s="1"/>
      <c r="DL617" s="1"/>
      <c r="DM617" s="1"/>
      <c r="DN617" s="1"/>
      <c r="DO617" s="1"/>
      <c r="DP617" s="1"/>
      <c r="DQ617" s="1"/>
      <c r="DR617" s="1"/>
      <c r="DS617" s="1"/>
      <c r="DT617" s="1"/>
      <c r="DU617" s="1"/>
      <c r="DV617" s="1"/>
      <c r="DW617" s="1"/>
      <c r="DX617" s="1"/>
      <c r="DY617" s="1"/>
      <c r="DZ617" s="1"/>
      <c r="EA617" s="1"/>
      <c r="EB617" s="1"/>
      <c r="EC617" s="1"/>
      <c r="ED617" s="1"/>
      <c r="EE617" s="1"/>
      <c r="EF617" s="1"/>
      <c r="EG617" s="1"/>
      <c r="EH617" s="1"/>
      <c r="EI617" s="1"/>
      <c r="EJ617" s="1"/>
      <c r="EK617" s="1"/>
      <c r="EL617" s="1"/>
      <c r="EM617" s="1"/>
      <c r="EN617" s="1"/>
      <c r="EO617" s="1"/>
      <c r="EP617" s="1"/>
    </row>
    <row r="618" spans="1:14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1"/>
      <c r="DD618" s="1"/>
      <c r="DE618" s="1"/>
      <c r="DF618" s="1"/>
      <c r="DG618" s="1"/>
      <c r="DH618" s="1"/>
      <c r="DI618" s="1"/>
      <c r="DJ618" s="1"/>
      <c r="DK618" s="1"/>
      <c r="DL618" s="1"/>
      <c r="DM618" s="1"/>
      <c r="DN618" s="1"/>
      <c r="DO618" s="1"/>
      <c r="DP618" s="1"/>
      <c r="DQ618" s="1"/>
      <c r="DR618" s="1"/>
      <c r="DS618" s="1"/>
      <c r="DT618" s="1"/>
      <c r="DU618" s="1"/>
      <c r="DV618" s="1"/>
      <c r="DW618" s="1"/>
      <c r="DX618" s="1"/>
      <c r="DY618" s="1"/>
      <c r="DZ618" s="1"/>
      <c r="EA618" s="1"/>
      <c r="EB618" s="1"/>
      <c r="EC618" s="1"/>
      <c r="ED618" s="1"/>
      <c r="EE618" s="1"/>
      <c r="EF618" s="1"/>
      <c r="EG618" s="1"/>
      <c r="EH618" s="1"/>
      <c r="EI618" s="1"/>
      <c r="EJ618" s="1"/>
      <c r="EK618" s="1"/>
      <c r="EL618" s="1"/>
      <c r="EM618" s="1"/>
      <c r="EN618" s="1"/>
      <c r="EO618" s="1"/>
      <c r="EP618" s="1"/>
    </row>
    <row r="619" spans="1:14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  <c r="DH619" s="1"/>
      <c r="DI619" s="1"/>
      <c r="DJ619" s="1"/>
      <c r="DK619" s="1"/>
      <c r="DL619" s="1"/>
      <c r="DM619" s="1"/>
      <c r="DN619" s="1"/>
      <c r="DO619" s="1"/>
      <c r="DP619" s="1"/>
      <c r="DQ619" s="1"/>
      <c r="DR619" s="1"/>
      <c r="DS619" s="1"/>
      <c r="DT619" s="1"/>
      <c r="DU619" s="1"/>
      <c r="DV619" s="1"/>
      <c r="DW619" s="1"/>
      <c r="DX619" s="1"/>
      <c r="DY619" s="1"/>
      <c r="DZ619" s="1"/>
      <c r="EA619" s="1"/>
      <c r="EB619" s="1"/>
      <c r="EC619" s="1"/>
      <c r="ED619" s="1"/>
      <c r="EE619" s="1"/>
      <c r="EF619" s="1"/>
      <c r="EG619" s="1"/>
      <c r="EH619" s="1"/>
      <c r="EI619" s="1"/>
      <c r="EJ619" s="1"/>
      <c r="EK619" s="1"/>
      <c r="EL619" s="1"/>
      <c r="EM619" s="1"/>
      <c r="EN619" s="1"/>
      <c r="EO619" s="1"/>
      <c r="EP619" s="1"/>
    </row>
    <row r="620" spans="1:14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1"/>
      <c r="DD620" s="1"/>
      <c r="DE620" s="1"/>
      <c r="DF620" s="1"/>
      <c r="DG620" s="1"/>
      <c r="DH620" s="1"/>
      <c r="DI620" s="1"/>
      <c r="DJ620" s="1"/>
      <c r="DK620" s="1"/>
      <c r="DL620" s="1"/>
      <c r="DM620" s="1"/>
      <c r="DN620" s="1"/>
      <c r="DO620" s="1"/>
      <c r="DP620" s="1"/>
      <c r="DQ620" s="1"/>
      <c r="DR620" s="1"/>
      <c r="DS620" s="1"/>
      <c r="DT620" s="1"/>
      <c r="DU620" s="1"/>
      <c r="DV620" s="1"/>
      <c r="DW620" s="1"/>
      <c r="DX620" s="1"/>
      <c r="DY620" s="1"/>
      <c r="DZ620" s="1"/>
      <c r="EA620" s="1"/>
      <c r="EB620" s="1"/>
      <c r="EC620" s="1"/>
      <c r="ED620" s="1"/>
      <c r="EE620" s="1"/>
      <c r="EF620" s="1"/>
      <c r="EG620" s="1"/>
      <c r="EH620" s="1"/>
      <c r="EI620" s="1"/>
      <c r="EJ620" s="1"/>
      <c r="EK620" s="1"/>
      <c r="EL620" s="1"/>
      <c r="EM620" s="1"/>
      <c r="EN620" s="1"/>
      <c r="EO620" s="1"/>
      <c r="EP620" s="1"/>
    </row>
    <row r="621" spans="1:14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1"/>
      <c r="DD621" s="1"/>
      <c r="DE621" s="1"/>
      <c r="DF621" s="1"/>
      <c r="DG621" s="1"/>
      <c r="DH621" s="1"/>
      <c r="DI621" s="1"/>
      <c r="DJ621" s="1"/>
      <c r="DK621" s="1"/>
      <c r="DL621" s="1"/>
      <c r="DM621" s="1"/>
      <c r="DN621" s="1"/>
      <c r="DO621" s="1"/>
      <c r="DP621" s="1"/>
      <c r="DQ621" s="1"/>
      <c r="DR621" s="1"/>
      <c r="DS621" s="1"/>
      <c r="DT621" s="1"/>
      <c r="DU621" s="1"/>
      <c r="DV621" s="1"/>
      <c r="DW621" s="1"/>
      <c r="DX621" s="1"/>
      <c r="DY621" s="1"/>
      <c r="DZ621" s="1"/>
      <c r="EA621" s="1"/>
      <c r="EB621" s="1"/>
      <c r="EC621" s="1"/>
      <c r="ED621" s="1"/>
      <c r="EE621" s="1"/>
      <c r="EF621" s="1"/>
      <c r="EG621" s="1"/>
      <c r="EH621" s="1"/>
      <c r="EI621" s="1"/>
      <c r="EJ621" s="1"/>
      <c r="EK621" s="1"/>
      <c r="EL621" s="1"/>
      <c r="EM621" s="1"/>
      <c r="EN621" s="1"/>
      <c r="EO621" s="1"/>
      <c r="EP621" s="1"/>
    </row>
    <row r="622" spans="1:14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1"/>
      <c r="DD622" s="1"/>
      <c r="DE622" s="1"/>
      <c r="DF622" s="1"/>
      <c r="DG622" s="1"/>
      <c r="DH622" s="1"/>
      <c r="DI622" s="1"/>
      <c r="DJ622" s="1"/>
      <c r="DK622" s="1"/>
      <c r="DL622" s="1"/>
      <c r="DM622" s="1"/>
      <c r="DN622" s="1"/>
      <c r="DO622" s="1"/>
      <c r="DP622" s="1"/>
      <c r="DQ622" s="1"/>
      <c r="DR622" s="1"/>
      <c r="DS622" s="1"/>
      <c r="DT622" s="1"/>
      <c r="DU622" s="1"/>
      <c r="DV622" s="1"/>
      <c r="DW622" s="1"/>
      <c r="DX622" s="1"/>
      <c r="DY622" s="1"/>
      <c r="DZ622" s="1"/>
      <c r="EA622" s="1"/>
      <c r="EB622" s="1"/>
      <c r="EC622" s="1"/>
      <c r="ED622" s="1"/>
      <c r="EE622" s="1"/>
      <c r="EF622" s="1"/>
      <c r="EG622" s="1"/>
      <c r="EH622" s="1"/>
      <c r="EI622" s="1"/>
      <c r="EJ622" s="1"/>
      <c r="EK622" s="1"/>
      <c r="EL622" s="1"/>
      <c r="EM622" s="1"/>
      <c r="EN622" s="1"/>
      <c r="EO622" s="1"/>
      <c r="EP622" s="1"/>
    </row>
    <row r="623" spans="1:14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1"/>
      <c r="DD623" s="1"/>
      <c r="DE623" s="1"/>
      <c r="DF623" s="1"/>
      <c r="DG623" s="1"/>
      <c r="DH623" s="1"/>
      <c r="DI623" s="1"/>
      <c r="DJ623" s="1"/>
      <c r="DK623" s="1"/>
      <c r="DL623" s="1"/>
      <c r="DM623" s="1"/>
      <c r="DN623" s="1"/>
      <c r="DO623" s="1"/>
      <c r="DP623" s="1"/>
      <c r="DQ623" s="1"/>
      <c r="DR623" s="1"/>
      <c r="DS623" s="1"/>
      <c r="DT623" s="1"/>
      <c r="DU623" s="1"/>
      <c r="DV623" s="1"/>
      <c r="DW623" s="1"/>
      <c r="DX623" s="1"/>
      <c r="DY623" s="1"/>
      <c r="DZ623" s="1"/>
      <c r="EA623" s="1"/>
      <c r="EB623" s="1"/>
      <c r="EC623" s="1"/>
      <c r="ED623" s="1"/>
      <c r="EE623" s="1"/>
      <c r="EF623" s="1"/>
      <c r="EG623" s="1"/>
      <c r="EH623" s="1"/>
      <c r="EI623" s="1"/>
      <c r="EJ623" s="1"/>
      <c r="EK623" s="1"/>
      <c r="EL623" s="1"/>
      <c r="EM623" s="1"/>
      <c r="EN623" s="1"/>
      <c r="EO623" s="1"/>
      <c r="EP623" s="1"/>
    </row>
    <row r="624" spans="1:14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1"/>
      <c r="DD624" s="1"/>
      <c r="DE624" s="1"/>
      <c r="DF624" s="1"/>
      <c r="DG624" s="1"/>
      <c r="DH624" s="1"/>
      <c r="DI624" s="1"/>
      <c r="DJ624" s="1"/>
      <c r="DK624" s="1"/>
      <c r="DL624" s="1"/>
      <c r="DM624" s="1"/>
      <c r="DN624" s="1"/>
      <c r="DO624" s="1"/>
      <c r="DP624" s="1"/>
      <c r="DQ624" s="1"/>
      <c r="DR624" s="1"/>
      <c r="DS624" s="1"/>
      <c r="DT624" s="1"/>
      <c r="DU624" s="1"/>
      <c r="DV624" s="1"/>
      <c r="DW624" s="1"/>
      <c r="DX624" s="1"/>
      <c r="DY624" s="1"/>
      <c r="DZ624" s="1"/>
      <c r="EA624" s="1"/>
      <c r="EB624" s="1"/>
      <c r="EC624" s="1"/>
      <c r="ED624" s="1"/>
      <c r="EE624" s="1"/>
      <c r="EF624" s="1"/>
      <c r="EG624" s="1"/>
      <c r="EH624" s="1"/>
      <c r="EI624" s="1"/>
      <c r="EJ624" s="1"/>
      <c r="EK624" s="1"/>
      <c r="EL624" s="1"/>
      <c r="EM624" s="1"/>
      <c r="EN624" s="1"/>
      <c r="EO624" s="1"/>
      <c r="EP624" s="1"/>
    </row>
    <row r="625" spans="1:14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1"/>
      <c r="DD625" s="1"/>
      <c r="DE625" s="1"/>
      <c r="DF625" s="1"/>
      <c r="DG625" s="1"/>
      <c r="DH625" s="1"/>
      <c r="DI625" s="1"/>
      <c r="DJ625" s="1"/>
      <c r="DK625" s="1"/>
      <c r="DL625" s="1"/>
      <c r="DM625" s="1"/>
      <c r="DN625" s="1"/>
      <c r="DO625" s="1"/>
      <c r="DP625" s="1"/>
      <c r="DQ625" s="1"/>
      <c r="DR625" s="1"/>
      <c r="DS625" s="1"/>
      <c r="DT625" s="1"/>
      <c r="DU625" s="1"/>
      <c r="DV625" s="1"/>
      <c r="DW625" s="1"/>
      <c r="DX625" s="1"/>
      <c r="DY625" s="1"/>
      <c r="DZ625" s="1"/>
      <c r="EA625" s="1"/>
      <c r="EB625" s="1"/>
      <c r="EC625" s="1"/>
      <c r="ED625" s="1"/>
      <c r="EE625" s="1"/>
      <c r="EF625" s="1"/>
      <c r="EG625" s="1"/>
      <c r="EH625" s="1"/>
      <c r="EI625" s="1"/>
      <c r="EJ625" s="1"/>
      <c r="EK625" s="1"/>
      <c r="EL625" s="1"/>
      <c r="EM625" s="1"/>
      <c r="EN625" s="1"/>
      <c r="EO625" s="1"/>
      <c r="EP625" s="1"/>
    </row>
    <row r="626" spans="1:14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1"/>
      <c r="DD626" s="1"/>
      <c r="DE626" s="1"/>
      <c r="DF626" s="1"/>
      <c r="DG626" s="1"/>
      <c r="DH626" s="1"/>
      <c r="DI626" s="1"/>
      <c r="DJ626" s="1"/>
      <c r="DK626" s="1"/>
      <c r="DL626" s="1"/>
      <c r="DM626" s="1"/>
      <c r="DN626" s="1"/>
      <c r="DO626" s="1"/>
      <c r="DP626" s="1"/>
      <c r="DQ626" s="1"/>
      <c r="DR626" s="1"/>
      <c r="DS626" s="1"/>
      <c r="DT626" s="1"/>
      <c r="DU626" s="1"/>
      <c r="DV626" s="1"/>
      <c r="DW626" s="1"/>
      <c r="DX626" s="1"/>
      <c r="DY626" s="1"/>
      <c r="DZ626" s="1"/>
      <c r="EA626" s="1"/>
      <c r="EB626" s="1"/>
      <c r="EC626" s="1"/>
      <c r="ED626" s="1"/>
      <c r="EE626" s="1"/>
      <c r="EF626" s="1"/>
      <c r="EG626" s="1"/>
      <c r="EH626" s="1"/>
      <c r="EI626" s="1"/>
      <c r="EJ626" s="1"/>
      <c r="EK626" s="1"/>
      <c r="EL626" s="1"/>
      <c r="EM626" s="1"/>
      <c r="EN626" s="1"/>
      <c r="EO626" s="1"/>
      <c r="EP626" s="1"/>
    </row>
    <row r="627" spans="1:14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1"/>
      <c r="DD627" s="1"/>
      <c r="DE627" s="1"/>
      <c r="DF627" s="1"/>
      <c r="DG627" s="1"/>
      <c r="DH627" s="1"/>
      <c r="DI627" s="1"/>
      <c r="DJ627" s="1"/>
      <c r="DK627" s="1"/>
      <c r="DL627" s="1"/>
      <c r="DM627" s="1"/>
      <c r="DN627" s="1"/>
      <c r="DO627" s="1"/>
      <c r="DP627" s="1"/>
      <c r="DQ627" s="1"/>
      <c r="DR627" s="1"/>
      <c r="DS627" s="1"/>
      <c r="DT627" s="1"/>
      <c r="DU627" s="1"/>
      <c r="DV627" s="1"/>
      <c r="DW627" s="1"/>
      <c r="DX627" s="1"/>
      <c r="DY627" s="1"/>
      <c r="DZ627" s="1"/>
      <c r="EA627" s="1"/>
      <c r="EB627" s="1"/>
      <c r="EC627" s="1"/>
      <c r="ED627" s="1"/>
      <c r="EE627" s="1"/>
      <c r="EF627" s="1"/>
      <c r="EG627" s="1"/>
      <c r="EH627" s="1"/>
      <c r="EI627" s="1"/>
      <c r="EJ627" s="1"/>
      <c r="EK627" s="1"/>
      <c r="EL627" s="1"/>
      <c r="EM627" s="1"/>
      <c r="EN627" s="1"/>
      <c r="EO627" s="1"/>
      <c r="EP627" s="1"/>
    </row>
    <row r="628" spans="1:14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1"/>
      <c r="DD628" s="1"/>
      <c r="DE628" s="1"/>
      <c r="DF628" s="1"/>
      <c r="DG628" s="1"/>
      <c r="DH628" s="1"/>
      <c r="DI628" s="1"/>
      <c r="DJ628" s="1"/>
      <c r="DK628" s="1"/>
      <c r="DL628" s="1"/>
      <c r="DM628" s="1"/>
      <c r="DN628" s="1"/>
      <c r="DO628" s="1"/>
      <c r="DP628" s="1"/>
      <c r="DQ628" s="1"/>
      <c r="DR628" s="1"/>
      <c r="DS628" s="1"/>
      <c r="DT628" s="1"/>
      <c r="DU628" s="1"/>
      <c r="DV628" s="1"/>
      <c r="DW628" s="1"/>
      <c r="DX628" s="1"/>
      <c r="DY628" s="1"/>
      <c r="DZ628" s="1"/>
      <c r="EA628" s="1"/>
      <c r="EB628" s="1"/>
      <c r="EC628" s="1"/>
      <c r="ED628" s="1"/>
      <c r="EE628" s="1"/>
      <c r="EF628" s="1"/>
      <c r="EG628" s="1"/>
      <c r="EH628" s="1"/>
      <c r="EI628" s="1"/>
      <c r="EJ628" s="1"/>
      <c r="EK628" s="1"/>
      <c r="EL628" s="1"/>
      <c r="EM628" s="1"/>
      <c r="EN628" s="1"/>
      <c r="EO628" s="1"/>
      <c r="EP628" s="1"/>
    </row>
    <row r="629" spans="1:14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1"/>
      <c r="DD629" s="1"/>
      <c r="DE629" s="1"/>
      <c r="DF629" s="1"/>
      <c r="DG629" s="1"/>
      <c r="DH629" s="1"/>
      <c r="DI629" s="1"/>
      <c r="DJ629" s="1"/>
      <c r="DK629" s="1"/>
      <c r="DL629" s="1"/>
      <c r="DM629" s="1"/>
      <c r="DN629" s="1"/>
      <c r="DO629" s="1"/>
      <c r="DP629" s="1"/>
      <c r="DQ629" s="1"/>
      <c r="DR629" s="1"/>
      <c r="DS629" s="1"/>
      <c r="DT629" s="1"/>
      <c r="DU629" s="1"/>
      <c r="DV629" s="1"/>
      <c r="DW629" s="1"/>
      <c r="DX629" s="1"/>
      <c r="DY629" s="1"/>
      <c r="DZ629" s="1"/>
      <c r="EA629" s="1"/>
      <c r="EB629" s="1"/>
      <c r="EC629" s="1"/>
      <c r="ED629" s="1"/>
      <c r="EE629" s="1"/>
      <c r="EF629" s="1"/>
      <c r="EG629" s="1"/>
      <c r="EH629" s="1"/>
      <c r="EI629" s="1"/>
      <c r="EJ629" s="1"/>
      <c r="EK629" s="1"/>
      <c r="EL629" s="1"/>
      <c r="EM629" s="1"/>
      <c r="EN629" s="1"/>
      <c r="EO629" s="1"/>
      <c r="EP629" s="1"/>
    </row>
    <row r="630" spans="1:14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  <c r="DH630" s="1"/>
      <c r="DI630" s="1"/>
      <c r="DJ630" s="1"/>
      <c r="DK630" s="1"/>
      <c r="DL630" s="1"/>
      <c r="DM630" s="1"/>
      <c r="DN630" s="1"/>
      <c r="DO630" s="1"/>
      <c r="DP630" s="1"/>
      <c r="DQ630" s="1"/>
      <c r="DR630" s="1"/>
      <c r="DS630" s="1"/>
      <c r="DT630" s="1"/>
      <c r="DU630" s="1"/>
      <c r="DV630" s="1"/>
      <c r="DW630" s="1"/>
      <c r="DX630" s="1"/>
      <c r="DY630" s="1"/>
      <c r="DZ630" s="1"/>
      <c r="EA630" s="1"/>
      <c r="EB630" s="1"/>
      <c r="EC630" s="1"/>
      <c r="ED630" s="1"/>
      <c r="EE630" s="1"/>
      <c r="EF630" s="1"/>
      <c r="EG630" s="1"/>
      <c r="EH630" s="1"/>
      <c r="EI630" s="1"/>
      <c r="EJ630" s="1"/>
      <c r="EK630" s="1"/>
      <c r="EL630" s="1"/>
      <c r="EM630" s="1"/>
      <c r="EN630" s="1"/>
      <c r="EO630" s="1"/>
      <c r="EP630" s="1"/>
    </row>
    <row r="631" spans="1:14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  <c r="DH631" s="1"/>
      <c r="DI631" s="1"/>
      <c r="DJ631" s="1"/>
      <c r="DK631" s="1"/>
      <c r="DL631" s="1"/>
      <c r="DM631" s="1"/>
      <c r="DN631" s="1"/>
      <c r="DO631" s="1"/>
      <c r="DP631" s="1"/>
      <c r="DQ631" s="1"/>
      <c r="DR631" s="1"/>
      <c r="DS631" s="1"/>
      <c r="DT631" s="1"/>
      <c r="DU631" s="1"/>
      <c r="DV631" s="1"/>
      <c r="DW631" s="1"/>
      <c r="DX631" s="1"/>
      <c r="DY631" s="1"/>
      <c r="DZ631" s="1"/>
      <c r="EA631" s="1"/>
      <c r="EB631" s="1"/>
      <c r="EC631" s="1"/>
      <c r="ED631" s="1"/>
      <c r="EE631" s="1"/>
      <c r="EF631" s="1"/>
      <c r="EG631" s="1"/>
      <c r="EH631" s="1"/>
      <c r="EI631" s="1"/>
      <c r="EJ631" s="1"/>
      <c r="EK631" s="1"/>
      <c r="EL631" s="1"/>
      <c r="EM631" s="1"/>
      <c r="EN631" s="1"/>
      <c r="EO631" s="1"/>
      <c r="EP631" s="1"/>
    </row>
    <row r="632" spans="1:14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1"/>
      <c r="DD632" s="1"/>
      <c r="DE632" s="1"/>
      <c r="DF632" s="1"/>
      <c r="DG632" s="1"/>
      <c r="DH632" s="1"/>
      <c r="DI632" s="1"/>
      <c r="DJ632" s="1"/>
      <c r="DK632" s="1"/>
      <c r="DL632" s="1"/>
      <c r="DM632" s="1"/>
      <c r="DN632" s="1"/>
      <c r="DO632" s="1"/>
      <c r="DP632" s="1"/>
      <c r="DQ632" s="1"/>
      <c r="DR632" s="1"/>
      <c r="DS632" s="1"/>
      <c r="DT632" s="1"/>
      <c r="DU632" s="1"/>
      <c r="DV632" s="1"/>
      <c r="DW632" s="1"/>
      <c r="DX632" s="1"/>
      <c r="DY632" s="1"/>
      <c r="DZ632" s="1"/>
      <c r="EA632" s="1"/>
      <c r="EB632" s="1"/>
      <c r="EC632" s="1"/>
      <c r="ED632" s="1"/>
      <c r="EE632" s="1"/>
      <c r="EF632" s="1"/>
      <c r="EG632" s="1"/>
      <c r="EH632" s="1"/>
      <c r="EI632" s="1"/>
      <c r="EJ632" s="1"/>
      <c r="EK632" s="1"/>
      <c r="EL632" s="1"/>
      <c r="EM632" s="1"/>
      <c r="EN632" s="1"/>
      <c r="EO632" s="1"/>
      <c r="EP632" s="1"/>
    </row>
    <row r="633" spans="1:14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1"/>
      <c r="DD633" s="1"/>
      <c r="DE633" s="1"/>
      <c r="DF633" s="1"/>
      <c r="DG633" s="1"/>
      <c r="DH633" s="1"/>
      <c r="DI633" s="1"/>
      <c r="DJ633" s="1"/>
      <c r="DK633" s="1"/>
      <c r="DL633" s="1"/>
      <c r="DM633" s="1"/>
      <c r="DN633" s="1"/>
      <c r="DO633" s="1"/>
      <c r="DP633" s="1"/>
      <c r="DQ633" s="1"/>
      <c r="DR633" s="1"/>
      <c r="DS633" s="1"/>
      <c r="DT633" s="1"/>
      <c r="DU633" s="1"/>
      <c r="DV633" s="1"/>
      <c r="DW633" s="1"/>
      <c r="DX633" s="1"/>
      <c r="DY633" s="1"/>
      <c r="DZ633" s="1"/>
      <c r="EA633" s="1"/>
      <c r="EB633" s="1"/>
      <c r="EC633" s="1"/>
      <c r="ED633" s="1"/>
      <c r="EE633" s="1"/>
      <c r="EF633" s="1"/>
      <c r="EG633" s="1"/>
      <c r="EH633" s="1"/>
      <c r="EI633" s="1"/>
      <c r="EJ633" s="1"/>
      <c r="EK633" s="1"/>
      <c r="EL633" s="1"/>
      <c r="EM633" s="1"/>
      <c r="EN633" s="1"/>
      <c r="EO633" s="1"/>
      <c r="EP633" s="1"/>
    </row>
    <row r="634" spans="1:14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1"/>
      <c r="DD634" s="1"/>
      <c r="DE634" s="1"/>
      <c r="DF634" s="1"/>
      <c r="DG634" s="1"/>
      <c r="DH634" s="1"/>
      <c r="DI634" s="1"/>
      <c r="DJ634" s="1"/>
      <c r="DK634" s="1"/>
      <c r="DL634" s="1"/>
      <c r="DM634" s="1"/>
      <c r="DN634" s="1"/>
      <c r="DO634" s="1"/>
      <c r="DP634" s="1"/>
      <c r="DQ634" s="1"/>
      <c r="DR634" s="1"/>
      <c r="DS634" s="1"/>
      <c r="DT634" s="1"/>
      <c r="DU634" s="1"/>
      <c r="DV634" s="1"/>
      <c r="DW634" s="1"/>
      <c r="DX634" s="1"/>
      <c r="DY634" s="1"/>
      <c r="DZ634" s="1"/>
      <c r="EA634" s="1"/>
      <c r="EB634" s="1"/>
      <c r="EC634" s="1"/>
      <c r="ED634" s="1"/>
      <c r="EE634" s="1"/>
      <c r="EF634" s="1"/>
      <c r="EG634" s="1"/>
      <c r="EH634" s="1"/>
      <c r="EI634" s="1"/>
      <c r="EJ634" s="1"/>
      <c r="EK634" s="1"/>
      <c r="EL634" s="1"/>
      <c r="EM634" s="1"/>
      <c r="EN634" s="1"/>
      <c r="EO634" s="1"/>
      <c r="EP634" s="1"/>
    </row>
    <row r="635" spans="1:14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  <c r="DH635" s="1"/>
      <c r="DI635" s="1"/>
      <c r="DJ635" s="1"/>
      <c r="DK635" s="1"/>
      <c r="DL635" s="1"/>
      <c r="DM635" s="1"/>
      <c r="DN635" s="1"/>
      <c r="DO635" s="1"/>
      <c r="DP635" s="1"/>
      <c r="DQ635" s="1"/>
      <c r="DR635" s="1"/>
      <c r="DS635" s="1"/>
      <c r="DT635" s="1"/>
      <c r="DU635" s="1"/>
      <c r="DV635" s="1"/>
      <c r="DW635" s="1"/>
      <c r="DX635" s="1"/>
      <c r="DY635" s="1"/>
      <c r="DZ635" s="1"/>
      <c r="EA635" s="1"/>
      <c r="EB635" s="1"/>
      <c r="EC635" s="1"/>
      <c r="ED635" s="1"/>
      <c r="EE635" s="1"/>
      <c r="EF635" s="1"/>
      <c r="EG635" s="1"/>
      <c r="EH635" s="1"/>
      <c r="EI635" s="1"/>
      <c r="EJ635" s="1"/>
      <c r="EK635" s="1"/>
      <c r="EL635" s="1"/>
      <c r="EM635" s="1"/>
      <c r="EN635" s="1"/>
      <c r="EO635" s="1"/>
      <c r="EP635" s="1"/>
    </row>
    <row r="636" spans="1:14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1"/>
      <c r="DD636" s="1"/>
      <c r="DE636" s="1"/>
      <c r="DF636" s="1"/>
      <c r="DG636" s="1"/>
      <c r="DH636" s="1"/>
      <c r="DI636" s="1"/>
      <c r="DJ636" s="1"/>
      <c r="DK636" s="1"/>
      <c r="DL636" s="1"/>
      <c r="DM636" s="1"/>
      <c r="DN636" s="1"/>
      <c r="DO636" s="1"/>
      <c r="DP636" s="1"/>
      <c r="DQ636" s="1"/>
      <c r="DR636" s="1"/>
      <c r="DS636" s="1"/>
      <c r="DT636" s="1"/>
      <c r="DU636" s="1"/>
      <c r="DV636" s="1"/>
      <c r="DW636" s="1"/>
      <c r="DX636" s="1"/>
      <c r="DY636" s="1"/>
      <c r="DZ636" s="1"/>
      <c r="EA636" s="1"/>
      <c r="EB636" s="1"/>
      <c r="EC636" s="1"/>
      <c r="ED636" s="1"/>
      <c r="EE636" s="1"/>
      <c r="EF636" s="1"/>
      <c r="EG636" s="1"/>
      <c r="EH636" s="1"/>
      <c r="EI636" s="1"/>
      <c r="EJ636" s="1"/>
      <c r="EK636" s="1"/>
      <c r="EL636" s="1"/>
      <c r="EM636" s="1"/>
      <c r="EN636" s="1"/>
      <c r="EO636" s="1"/>
      <c r="EP636" s="1"/>
    </row>
    <row r="637" spans="1:14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1"/>
      <c r="DD637" s="1"/>
      <c r="DE637" s="1"/>
      <c r="DF637" s="1"/>
      <c r="DG637" s="1"/>
      <c r="DH637" s="1"/>
      <c r="DI637" s="1"/>
      <c r="DJ637" s="1"/>
      <c r="DK637" s="1"/>
      <c r="DL637" s="1"/>
      <c r="DM637" s="1"/>
      <c r="DN637" s="1"/>
      <c r="DO637" s="1"/>
      <c r="DP637" s="1"/>
      <c r="DQ637" s="1"/>
      <c r="DR637" s="1"/>
      <c r="DS637" s="1"/>
      <c r="DT637" s="1"/>
      <c r="DU637" s="1"/>
      <c r="DV637" s="1"/>
      <c r="DW637" s="1"/>
      <c r="DX637" s="1"/>
      <c r="DY637" s="1"/>
      <c r="DZ637" s="1"/>
      <c r="EA637" s="1"/>
      <c r="EB637" s="1"/>
      <c r="EC637" s="1"/>
      <c r="ED637" s="1"/>
      <c r="EE637" s="1"/>
      <c r="EF637" s="1"/>
      <c r="EG637" s="1"/>
      <c r="EH637" s="1"/>
      <c r="EI637" s="1"/>
      <c r="EJ637" s="1"/>
      <c r="EK637" s="1"/>
      <c r="EL637" s="1"/>
      <c r="EM637" s="1"/>
      <c r="EN637" s="1"/>
      <c r="EO637" s="1"/>
      <c r="EP637" s="1"/>
    </row>
    <row r="638" spans="1:14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1"/>
      <c r="DD638" s="1"/>
      <c r="DE638" s="1"/>
      <c r="DF638" s="1"/>
      <c r="DG638" s="1"/>
      <c r="DH638" s="1"/>
      <c r="DI638" s="1"/>
      <c r="DJ638" s="1"/>
      <c r="DK638" s="1"/>
      <c r="DL638" s="1"/>
      <c r="DM638" s="1"/>
      <c r="DN638" s="1"/>
      <c r="DO638" s="1"/>
      <c r="DP638" s="1"/>
      <c r="DQ638" s="1"/>
      <c r="DR638" s="1"/>
      <c r="DS638" s="1"/>
      <c r="DT638" s="1"/>
      <c r="DU638" s="1"/>
      <c r="DV638" s="1"/>
      <c r="DW638" s="1"/>
      <c r="DX638" s="1"/>
      <c r="DY638" s="1"/>
      <c r="DZ638" s="1"/>
      <c r="EA638" s="1"/>
      <c r="EB638" s="1"/>
      <c r="EC638" s="1"/>
      <c r="ED638" s="1"/>
      <c r="EE638" s="1"/>
      <c r="EF638" s="1"/>
      <c r="EG638" s="1"/>
      <c r="EH638" s="1"/>
      <c r="EI638" s="1"/>
      <c r="EJ638" s="1"/>
      <c r="EK638" s="1"/>
      <c r="EL638" s="1"/>
      <c r="EM638" s="1"/>
      <c r="EN638" s="1"/>
      <c r="EO638" s="1"/>
      <c r="EP638" s="1"/>
    </row>
    <row r="639" spans="1:14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1"/>
      <c r="DD639" s="1"/>
      <c r="DE639" s="1"/>
      <c r="DF639" s="1"/>
      <c r="DG639" s="1"/>
      <c r="DH639" s="1"/>
      <c r="DI639" s="1"/>
      <c r="DJ639" s="1"/>
      <c r="DK639" s="1"/>
      <c r="DL639" s="1"/>
      <c r="DM639" s="1"/>
      <c r="DN639" s="1"/>
      <c r="DO639" s="1"/>
      <c r="DP639" s="1"/>
      <c r="DQ639" s="1"/>
      <c r="DR639" s="1"/>
      <c r="DS639" s="1"/>
      <c r="DT639" s="1"/>
      <c r="DU639" s="1"/>
      <c r="DV639" s="1"/>
      <c r="DW639" s="1"/>
      <c r="DX639" s="1"/>
      <c r="DY639" s="1"/>
      <c r="DZ639" s="1"/>
      <c r="EA639" s="1"/>
      <c r="EB639" s="1"/>
      <c r="EC639" s="1"/>
      <c r="ED639" s="1"/>
      <c r="EE639" s="1"/>
      <c r="EF639" s="1"/>
      <c r="EG639" s="1"/>
      <c r="EH639" s="1"/>
      <c r="EI639" s="1"/>
      <c r="EJ639" s="1"/>
      <c r="EK639" s="1"/>
      <c r="EL639" s="1"/>
      <c r="EM639" s="1"/>
      <c r="EN639" s="1"/>
      <c r="EO639" s="1"/>
      <c r="EP639" s="1"/>
    </row>
    <row r="640" spans="1:14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1"/>
      <c r="DD640" s="1"/>
      <c r="DE640" s="1"/>
      <c r="DF640" s="1"/>
      <c r="DG640" s="1"/>
      <c r="DH640" s="1"/>
      <c r="DI640" s="1"/>
      <c r="DJ640" s="1"/>
      <c r="DK640" s="1"/>
      <c r="DL640" s="1"/>
      <c r="DM640" s="1"/>
      <c r="DN640" s="1"/>
      <c r="DO640" s="1"/>
      <c r="DP640" s="1"/>
      <c r="DQ640" s="1"/>
      <c r="DR640" s="1"/>
      <c r="DS640" s="1"/>
      <c r="DT640" s="1"/>
      <c r="DU640" s="1"/>
      <c r="DV640" s="1"/>
      <c r="DW640" s="1"/>
      <c r="DX640" s="1"/>
      <c r="DY640" s="1"/>
      <c r="DZ640" s="1"/>
      <c r="EA640" s="1"/>
      <c r="EB640" s="1"/>
      <c r="EC640" s="1"/>
      <c r="ED640" s="1"/>
      <c r="EE640" s="1"/>
      <c r="EF640" s="1"/>
      <c r="EG640" s="1"/>
      <c r="EH640" s="1"/>
      <c r="EI640" s="1"/>
      <c r="EJ640" s="1"/>
      <c r="EK640" s="1"/>
      <c r="EL640" s="1"/>
      <c r="EM640" s="1"/>
      <c r="EN640" s="1"/>
      <c r="EO640" s="1"/>
      <c r="EP640" s="1"/>
    </row>
    <row r="641" spans="1:14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1"/>
      <c r="DD641" s="1"/>
      <c r="DE641" s="1"/>
      <c r="DF641" s="1"/>
      <c r="DG641" s="1"/>
      <c r="DH641" s="1"/>
      <c r="DI641" s="1"/>
      <c r="DJ641" s="1"/>
      <c r="DK641" s="1"/>
      <c r="DL641" s="1"/>
      <c r="DM641" s="1"/>
      <c r="DN641" s="1"/>
      <c r="DO641" s="1"/>
      <c r="DP641" s="1"/>
      <c r="DQ641" s="1"/>
      <c r="DR641" s="1"/>
      <c r="DS641" s="1"/>
      <c r="DT641" s="1"/>
      <c r="DU641" s="1"/>
      <c r="DV641" s="1"/>
      <c r="DW641" s="1"/>
      <c r="DX641" s="1"/>
      <c r="DY641" s="1"/>
      <c r="DZ641" s="1"/>
      <c r="EA641" s="1"/>
      <c r="EB641" s="1"/>
      <c r="EC641" s="1"/>
      <c r="ED641" s="1"/>
      <c r="EE641" s="1"/>
      <c r="EF641" s="1"/>
      <c r="EG641" s="1"/>
      <c r="EH641" s="1"/>
      <c r="EI641" s="1"/>
      <c r="EJ641" s="1"/>
      <c r="EK641" s="1"/>
      <c r="EL641" s="1"/>
      <c r="EM641" s="1"/>
      <c r="EN641" s="1"/>
      <c r="EO641" s="1"/>
      <c r="EP641" s="1"/>
    </row>
    <row r="642" spans="1:14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1"/>
      <c r="DD642" s="1"/>
      <c r="DE642" s="1"/>
      <c r="DF642" s="1"/>
      <c r="DG642" s="1"/>
      <c r="DH642" s="1"/>
      <c r="DI642" s="1"/>
      <c r="DJ642" s="1"/>
      <c r="DK642" s="1"/>
      <c r="DL642" s="1"/>
      <c r="DM642" s="1"/>
      <c r="DN642" s="1"/>
      <c r="DO642" s="1"/>
      <c r="DP642" s="1"/>
      <c r="DQ642" s="1"/>
      <c r="DR642" s="1"/>
      <c r="DS642" s="1"/>
      <c r="DT642" s="1"/>
      <c r="DU642" s="1"/>
      <c r="DV642" s="1"/>
      <c r="DW642" s="1"/>
      <c r="DX642" s="1"/>
      <c r="DY642" s="1"/>
      <c r="DZ642" s="1"/>
      <c r="EA642" s="1"/>
      <c r="EB642" s="1"/>
      <c r="EC642" s="1"/>
      <c r="ED642" s="1"/>
      <c r="EE642" s="1"/>
      <c r="EF642" s="1"/>
      <c r="EG642" s="1"/>
      <c r="EH642" s="1"/>
      <c r="EI642" s="1"/>
      <c r="EJ642" s="1"/>
      <c r="EK642" s="1"/>
      <c r="EL642" s="1"/>
      <c r="EM642" s="1"/>
      <c r="EN642" s="1"/>
      <c r="EO642" s="1"/>
      <c r="EP642" s="1"/>
    </row>
    <row r="643" spans="1:14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1"/>
      <c r="DD643" s="1"/>
      <c r="DE643" s="1"/>
      <c r="DF643" s="1"/>
      <c r="DG643" s="1"/>
      <c r="DH643" s="1"/>
      <c r="DI643" s="1"/>
      <c r="DJ643" s="1"/>
      <c r="DK643" s="1"/>
      <c r="DL643" s="1"/>
      <c r="DM643" s="1"/>
      <c r="DN643" s="1"/>
      <c r="DO643" s="1"/>
      <c r="DP643" s="1"/>
      <c r="DQ643" s="1"/>
      <c r="DR643" s="1"/>
      <c r="DS643" s="1"/>
      <c r="DT643" s="1"/>
      <c r="DU643" s="1"/>
      <c r="DV643" s="1"/>
      <c r="DW643" s="1"/>
      <c r="DX643" s="1"/>
      <c r="DY643" s="1"/>
      <c r="DZ643" s="1"/>
      <c r="EA643" s="1"/>
      <c r="EB643" s="1"/>
      <c r="EC643" s="1"/>
      <c r="ED643" s="1"/>
      <c r="EE643" s="1"/>
      <c r="EF643" s="1"/>
      <c r="EG643" s="1"/>
      <c r="EH643" s="1"/>
      <c r="EI643" s="1"/>
      <c r="EJ643" s="1"/>
      <c r="EK643" s="1"/>
      <c r="EL643" s="1"/>
      <c r="EM643" s="1"/>
      <c r="EN643" s="1"/>
      <c r="EO643" s="1"/>
      <c r="EP643" s="1"/>
    </row>
    <row r="644" spans="1:14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1"/>
      <c r="DD644" s="1"/>
      <c r="DE644" s="1"/>
      <c r="DF644" s="1"/>
      <c r="DG644" s="1"/>
      <c r="DH644" s="1"/>
      <c r="DI644" s="1"/>
      <c r="DJ644" s="1"/>
      <c r="DK644" s="1"/>
      <c r="DL644" s="1"/>
      <c r="DM644" s="1"/>
      <c r="DN644" s="1"/>
      <c r="DO644" s="1"/>
      <c r="DP644" s="1"/>
      <c r="DQ644" s="1"/>
      <c r="DR644" s="1"/>
      <c r="DS644" s="1"/>
      <c r="DT644" s="1"/>
      <c r="DU644" s="1"/>
      <c r="DV644" s="1"/>
      <c r="DW644" s="1"/>
      <c r="DX644" s="1"/>
      <c r="DY644" s="1"/>
      <c r="DZ644" s="1"/>
      <c r="EA644" s="1"/>
      <c r="EB644" s="1"/>
      <c r="EC644" s="1"/>
      <c r="ED644" s="1"/>
      <c r="EE644" s="1"/>
      <c r="EF644" s="1"/>
      <c r="EG644" s="1"/>
      <c r="EH644" s="1"/>
      <c r="EI644" s="1"/>
      <c r="EJ644" s="1"/>
      <c r="EK644" s="1"/>
      <c r="EL644" s="1"/>
      <c r="EM644" s="1"/>
      <c r="EN644" s="1"/>
      <c r="EO644" s="1"/>
      <c r="EP644" s="1"/>
    </row>
    <row r="645" spans="1:14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1"/>
      <c r="DD645" s="1"/>
      <c r="DE645" s="1"/>
      <c r="DF645" s="1"/>
      <c r="DG645" s="1"/>
      <c r="DH645" s="1"/>
      <c r="DI645" s="1"/>
      <c r="DJ645" s="1"/>
      <c r="DK645" s="1"/>
      <c r="DL645" s="1"/>
      <c r="DM645" s="1"/>
      <c r="DN645" s="1"/>
      <c r="DO645" s="1"/>
      <c r="DP645" s="1"/>
      <c r="DQ645" s="1"/>
      <c r="DR645" s="1"/>
      <c r="DS645" s="1"/>
      <c r="DT645" s="1"/>
      <c r="DU645" s="1"/>
      <c r="DV645" s="1"/>
      <c r="DW645" s="1"/>
      <c r="DX645" s="1"/>
      <c r="DY645" s="1"/>
      <c r="DZ645" s="1"/>
      <c r="EA645" s="1"/>
      <c r="EB645" s="1"/>
      <c r="EC645" s="1"/>
      <c r="ED645" s="1"/>
      <c r="EE645" s="1"/>
      <c r="EF645" s="1"/>
      <c r="EG645" s="1"/>
      <c r="EH645" s="1"/>
      <c r="EI645" s="1"/>
      <c r="EJ645" s="1"/>
      <c r="EK645" s="1"/>
      <c r="EL645" s="1"/>
      <c r="EM645" s="1"/>
      <c r="EN645" s="1"/>
      <c r="EO645" s="1"/>
      <c r="EP645" s="1"/>
    </row>
    <row r="646" spans="1:1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1"/>
      <c r="DD646" s="1"/>
      <c r="DE646" s="1"/>
      <c r="DF646" s="1"/>
      <c r="DG646" s="1"/>
      <c r="DH646" s="1"/>
      <c r="DI646" s="1"/>
      <c r="DJ646" s="1"/>
      <c r="DK646" s="1"/>
      <c r="DL646" s="1"/>
      <c r="DM646" s="1"/>
      <c r="DN646" s="1"/>
      <c r="DO646" s="1"/>
      <c r="DP646" s="1"/>
      <c r="DQ646" s="1"/>
      <c r="DR646" s="1"/>
      <c r="DS646" s="1"/>
      <c r="DT646" s="1"/>
      <c r="DU646" s="1"/>
      <c r="DV646" s="1"/>
      <c r="DW646" s="1"/>
      <c r="DX646" s="1"/>
      <c r="DY646" s="1"/>
      <c r="DZ646" s="1"/>
      <c r="EA646" s="1"/>
      <c r="EB646" s="1"/>
      <c r="EC646" s="1"/>
      <c r="ED646" s="1"/>
      <c r="EE646" s="1"/>
      <c r="EF646" s="1"/>
      <c r="EG646" s="1"/>
      <c r="EH646" s="1"/>
      <c r="EI646" s="1"/>
      <c r="EJ646" s="1"/>
      <c r="EK646" s="1"/>
      <c r="EL646" s="1"/>
      <c r="EM646" s="1"/>
      <c r="EN646" s="1"/>
      <c r="EO646" s="1"/>
      <c r="EP646" s="1"/>
    </row>
    <row r="647" spans="1:14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1"/>
      <c r="DD647" s="1"/>
      <c r="DE647" s="1"/>
      <c r="DF647" s="1"/>
      <c r="DG647" s="1"/>
      <c r="DH647" s="1"/>
      <c r="DI647" s="1"/>
      <c r="DJ647" s="1"/>
      <c r="DK647" s="1"/>
      <c r="DL647" s="1"/>
      <c r="DM647" s="1"/>
      <c r="DN647" s="1"/>
      <c r="DO647" s="1"/>
      <c r="DP647" s="1"/>
      <c r="DQ647" s="1"/>
      <c r="DR647" s="1"/>
      <c r="DS647" s="1"/>
      <c r="DT647" s="1"/>
      <c r="DU647" s="1"/>
      <c r="DV647" s="1"/>
      <c r="DW647" s="1"/>
      <c r="DX647" s="1"/>
      <c r="DY647" s="1"/>
      <c r="DZ647" s="1"/>
      <c r="EA647" s="1"/>
      <c r="EB647" s="1"/>
      <c r="EC647" s="1"/>
      <c r="ED647" s="1"/>
      <c r="EE647" s="1"/>
      <c r="EF647" s="1"/>
      <c r="EG647" s="1"/>
      <c r="EH647" s="1"/>
      <c r="EI647" s="1"/>
      <c r="EJ647" s="1"/>
      <c r="EK647" s="1"/>
      <c r="EL647" s="1"/>
      <c r="EM647" s="1"/>
      <c r="EN647" s="1"/>
      <c r="EO647" s="1"/>
      <c r="EP647" s="1"/>
    </row>
    <row r="648" spans="1:14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1"/>
      <c r="DD648" s="1"/>
      <c r="DE648" s="1"/>
      <c r="DF648" s="1"/>
      <c r="DG648" s="1"/>
      <c r="DH648" s="1"/>
      <c r="DI648" s="1"/>
      <c r="DJ648" s="1"/>
      <c r="DK648" s="1"/>
      <c r="DL648" s="1"/>
      <c r="DM648" s="1"/>
      <c r="DN648" s="1"/>
      <c r="DO648" s="1"/>
      <c r="DP648" s="1"/>
      <c r="DQ648" s="1"/>
      <c r="DR648" s="1"/>
      <c r="DS648" s="1"/>
      <c r="DT648" s="1"/>
      <c r="DU648" s="1"/>
      <c r="DV648" s="1"/>
      <c r="DW648" s="1"/>
      <c r="DX648" s="1"/>
      <c r="DY648" s="1"/>
      <c r="DZ648" s="1"/>
      <c r="EA648" s="1"/>
      <c r="EB648" s="1"/>
      <c r="EC648" s="1"/>
      <c r="ED648" s="1"/>
      <c r="EE648" s="1"/>
      <c r="EF648" s="1"/>
      <c r="EG648" s="1"/>
      <c r="EH648" s="1"/>
      <c r="EI648" s="1"/>
      <c r="EJ648" s="1"/>
      <c r="EK648" s="1"/>
      <c r="EL648" s="1"/>
      <c r="EM648" s="1"/>
      <c r="EN648" s="1"/>
      <c r="EO648" s="1"/>
      <c r="EP648" s="1"/>
    </row>
    <row r="649" spans="1:14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1"/>
      <c r="DD649" s="1"/>
      <c r="DE649" s="1"/>
      <c r="DF649" s="1"/>
      <c r="DG649" s="1"/>
      <c r="DH649" s="1"/>
      <c r="DI649" s="1"/>
      <c r="DJ649" s="1"/>
      <c r="DK649" s="1"/>
      <c r="DL649" s="1"/>
      <c r="DM649" s="1"/>
      <c r="DN649" s="1"/>
      <c r="DO649" s="1"/>
      <c r="DP649" s="1"/>
      <c r="DQ649" s="1"/>
      <c r="DR649" s="1"/>
      <c r="DS649" s="1"/>
      <c r="DT649" s="1"/>
      <c r="DU649" s="1"/>
      <c r="DV649" s="1"/>
      <c r="DW649" s="1"/>
      <c r="DX649" s="1"/>
      <c r="DY649" s="1"/>
      <c r="DZ649" s="1"/>
      <c r="EA649" s="1"/>
      <c r="EB649" s="1"/>
      <c r="EC649" s="1"/>
      <c r="ED649" s="1"/>
      <c r="EE649" s="1"/>
      <c r="EF649" s="1"/>
      <c r="EG649" s="1"/>
      <c r="EH649" s="1"/>
      <c r="EI649" s="1"/>
      <c r="EJ649" s="1"/>
      <c r="EK649" s="1"/>
      <c r="EL649" s="1"/>
      <c r="EM649" s="1"/>
      <c r="EN649" s="1"/>
      <c r="EO649" s="1"/>
      <c r="EP649" s="1"/>
    </row>
    <row r="650" spans="1:14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1"/>
      <c r="DD650" s="1"/>
      <c r="DE650" s="1"/>
      <c r="DF650" s="1"/>
      <c r="DG650" s="1"/>
      <c r="DH650" s="1"/>
      <c r="DI650" s="1"/>
      <c r="DJ650" s="1"/>
      <c r="DK650" s="1"/>
      <c r="DL650" s="1"/>
      <c r="DM650" s="1"/>
      <c r="DN650" s="1"/>
      <c r="DO650" s="1"/>
      <c r="DP650" s="1"/>
      <c r="DQ650" s="1"/>
      <c r="DR650" s="1"/>
      <c r="DS650" s="1"/>
      <c r="DT650" s="1"/>
      <c r="DU650" s="1"/>
      <c r="DV650" s="1"/>
      <c r="DW650" s="1"/>
      <c r="DX650" s="1"/>
      <c r="DY650" s="1"/>
      <c r="DZ650" s="1"/>
      <c r="EA650" s="1"/>
      <c r="EB650" s="1"/>
      <c r="EC650" s="1"/>
      <c r="ED650" s="1"/>
      <c r="EE650" s="1"/>
      <c r="EF650" s="1"/>
      <c r="EG650" s="1"/>
      <c r="EH650" s="1"/>
      <c r="EI650" s="1"/>
      <c r="EJ650" s="1"/>
      <c r="EK650" s="1"/>
      <c r="EL650" s="1"/>
      <c r="EM650" s="1"/>
      <c r="EN650" s="1"/>
      <c r="EO650" s="1"/>
      <c r="EP650" s="1"/>
    </row>
    <row r="651" spans="1:14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1"/>
      <c r="DD651" s="1"/>
      <c r="DE651" s="1"/>
      <c r="DF651" s="1"/>
      <c r="DG651" s="1"/>
      <c r="DH651" s="1"/>
      <c r="DI651" s="1"/>
      <c r="DJ651" s="1"/>
      <c r="DK651" s="1"/>
      <c r="DL651" s="1"/>
      <c r="DM651" s="1"/>
      <c r="DN651" s="1"/>
      <c r="DO651" s="1"/>
      <c r="DP651" s="1"/>
      <c r="DQ651" s="1"/>
      <c r="DR651" s="1"/>
      <c r="DS651" s="1"/>
      <c r="DT651" s="1"/>
      <c r="DU651" s="1"/>
      <c r="DV651" s="1"/>
      <c r="DW651" s="1"/>
      <c r="DX651" s="1"/>
      <c r="DY651" s="1"/>
      <c r="DZ651" s="1"/>
      <c r="EA651" s="1"/>
      <c r="EB651" s="1"/>
      <c r="EC651" s="1"/>
      <c r="ED651" s="1"/>
      <c r="EE651" s="1"/>
      <c r="EF651" s="1"/>
      <c r="EG651" s="1"/>
      <c r="EH651" s="1"/>
      <c r="EI651" s="1"/>
      <c r="EJ651" s="1"/>
      <c r="EK651" s="1"/>
      <c r="EL651" s="1"/>
      <c r="EM651" s="1"/>
      <c r="EN651" s="1"/>
      <c r="EO651" s="1"/>
      <c r="EP651" s="1"/>
    </row>
    <row r="652" spans="1:14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1"/>
      <c r="DD652" s="1"/>
      <c r="DE652" s="1"/>
      <c r="DF652" s="1"/>
      <c r="DG652" s="1"/>
      <c r="DH652" s="1"/>
      <c r="DI652" s="1"/>
      <c r="DJ652" s="1"/>
      <c r="DK652" s="1"/>
      <c r="DL652" s="1"/>
      <c r="DM652" s="1"/>
      <c r="DN652" s="1"/>
      <c r="DO652" s="1"/>
      <c r="DP652" s="1"/>
      <c r="DQ652" s="1"/>
      <c r="DR652" s="1"/>
      <c r="DS652" s="1"/>
      <c r="DT652" s="1"/>
      <c r="DU652" s="1"/>
      <c r="DV652" s="1"/>
      <c r="DW652" s="1"/>
      <c r="DX652" s="1"/>
      <c r="DY652" s="1"/>
      <c r="DZ652" s="1"/>
      <c r="EA652" s="1"/>
      <c r="EB652" s="1"/>
      <c r="EC652" s="1"/>
      <c r="ED652" s="1"/>
      <c r="EE652" s="1"/>
      <c r="EF652" s="1"/>
      <c r="EG652" s="1"/>
      <c r="EH652" s="1"/>
      <c r="EI652" s="1"/>
      <c r="EJ652" s="1"/>
      <c r="EK652" s="1"/>
      <c r="EL652" s="1"/>
      <c r="EM652" s="1"/>
      <c r="EN652" s="1"/>
      <c r="EO652" s="1"/>
      <c r="EP652" s="1"/>
    </row>
    <row r="653" spans="1:14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1"/>
      <c r="DD653" s="1"/>
      <c r="DE653" s="1"/>
      <c r="DF653" s="1"/>
      <c r="DG653" s="1"/>
      <c r="DH653" s="1"/>
      <c r="DI653" s="1"/>
      <c r="DJ653" s="1"/>
      <c r="DK653" s="1"/>
      <c r="DL653" s="1"/>
      <c r="DM653" s="1"/>
      <c r="DN653" s="1"/>
      <c r="DO653" s="1"/>
      <c r="DP653" s="1"/>
      <c r="DQ653" s="1"/>
      <c r="DR653" s="1"/>
      <c r="DS653" s="1"/>
      <c r="DT653" s="1"/>
      <c r="DU653" s="1"/>
      <c r="DV653" s="1"/>
      <c r="DW653" s="1"/>
      <c r="DX653" s="1"/>
      <c r="DY653" s="1"/>
      <c r="DZ653" s="1"/>
      <c r="EA653" s="1"/>
      <c r="EB653" s="1"/>
      <c r="EC653" s="1"/>
      <c r="ED653" s="1"/>
      <c r="EE653" s="1"/>
      <c r="EF653" s="1"/>
      <c r="EG653" s="1"/>
      <c r="EH653" s="1"/>
      <c r="EI653" s="1"/>
      <c r="EJ653" s="1"/>
      <c r="EK653" s="1"/>
      <c r="EL653" s="1"/>
      <c r="EM653" s="1"/>
      <c r="EN653" s="1"/>
      <c r="EO653" s="1"/>
      <c r="EP653" s="1"/>
    </row>
    <row r="654" spans="1:14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1"/>
      <c r="DD654" s="1"/>
      <c r="DE654" s="1"/>
      <c r="DF654" s="1"/>
      <c r="DG654" s="1"/>
      <c r="DH654" s="1"/>
      <c r="DI654" s="1"/>
      <c r="DJ654" s="1"/>
      <c r="DK654" s="1"/>
      <c r="DL654" s="1"/>
      <c r="DM654" s="1"/>
      <c r="DN654" s="1"/>
      <c r="DO654" s="1"/>
      <c r="DP654" s="1"/>
      <c r="DQ654" s="1"/>
      <c r="DR654" s="1"/>
      <c r="DS654" s="1"/>
      <c r="DT654" s="1"/>
      <c r="DU654" s="1"/>
      <c r="DV654" s="1"/>
      <c r="DW654" s="1"/>
      <c r="DX654" s="1"/>
      <c r="DY654" s="1"/>
      <c r="DZ654" s="1"/>
      <c r="EA654" s="1"/>
      <c r="EB654" s="1"/>
      <c r="EC654" s="1"/>
      <c r="ED654" s="1"/>
      <c r="EE654" s="1"/>
      <c r="EF654" s="1"/>
      <c r="EG654" s="1"/>
      <c r="EH654" s="1"/>
      <c r="EI654" s="1"/>
      <c r="EJ654" s="1"/>
      <c r="EK654" s="1"/>
      <c r="EL654" s="1"/>
      <c r="EM654" s="1"/>
      <c r="EN654" s="1"/>
      <c r="EO654" s="1"/>
      <c r="EP654" s="1"/>
    </row>
    <row r="655" spans="1:14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1"/>
      <c r="DD655" s="1"/>
      <c r="DE655" s="1"/>
      <c r="DF655" s="1"/>
      <c r="DG655" s="1"/>
      <c r="DH655" s="1"/>
      <c r="DI655" s="1"/>
      <c r="DJ655" s="1"/>
      <c r="DK655" s="1"/>
      <c r="DL655" s="1"/>
      <c r="DM655" s="1"/>
      <c r="DN655" s="1"/>
      <c r="DO655" s="1"/>
      <c r="DP655" s="1"/>
      <c r="DQ655" s="1"/>
      <c r="DR655" s="1"/>
      <c r="DS655" s="1"/>
      <c r="DT655" s="1"/>
      <c r="DU655" s="1"/>
      <c r="DV655" s="1"/>
      <c r="DW655" s="1"/>
      <c r="DX655" s="1"/>
      <c r="DY655" s="1"/>
      <c r="DZ655" s="1"/>
      <c r="EA655" s="1"/>
      <c r="EB655" s="1"/>
      <c r="EC655" s="1"/>
      <c r="ED655" s="1"/>
      <c r="EE655" s="1"/>
      <c r="EF655" s="1"/>
      <c r="EG655" s="1"/>
      <c r="EH655" s="1"/>
      <c r="EI655" s="1"/>
      <c r="EJ655" s="1"/>
      <c r="EK655" s="1"/>
      <c r="EL655" s="1"/>
      <c r="EM655" s="1"/>
      <c r="EN655" s="1"/>
      <c r="EO655" s="1"/>
      <c r="EP655" s="1"/>
    </row>
    <row r="656" spans="1:14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1"/>
      <c r="DD656" s="1"/>
      <c r="DE656" s="1"/>
      <c r="DF656" s="1"/>
      <c r="DG656" s="1"/>
      <c r="DH656" s="1"/>
      <c r="DI656" s="1"/>
      <c r="DJ656" s="1"/>
      <c r="DK656" s="1"/>
      <c r="DL656" s="1"/>
      <c r="DM656" s="1"/>
      <c r="DN656" s="1"/>
      <c r="DO656" s="1"/>
      <c r="DP656" s="1"/>
      <c r="DQ656" s="1"/>
      <c r="DR656" s="1"/>
      <c r="DS656" s="1"/>
      <c r="DT656" s="1"/>
      <c r="DU656" s="1"/>
      <c r="DV656" s="1"/>
      <c r="DW656" s="1"/>
      <c r="DX656" s="1"/>
      <c r="DY656" s="1"/>
      <c r="DZ656" s="1"/>
      <c r="EA656" s="1"/>
      <c r="EB656" s="1"/>
      <c r="EC656" s="1"/>
      <c r="ED656" s="1"/>
      <c r="EE656" s="1"/>
      <c r="EF656" s="1"/>
      <c r="EG656" s="1"/>
      <c r="EH656" s="1"/>
      <c r="EI656" s="1"/>
      <c r="EJ656" s="1"/>
      <c r="EK656" s="1"/>
      <c r="EL656" s="1"/>
      <c r="EM656" s="1"/>
      <c r="EN656" s="1"/>
      <c r="EO656" s="1"/>
      <c r="EP656" s="1"/>
    </row>
    <row r="657" spans="1:14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1"/>
      <c r="DD657" s="1"/>
      <c r="DE657" s="1"/>
      <c r="DF657" s="1"/>
      <c r="DG657" s="1"/>
      <c r="DH657" s="1"/>
      <c r="DI657" s="1"/>
      <c r="DJ657" s="1"/>
      <c r="DK657" s="1"/>
      <c r="DL657" s="1"/>
      <c r="DM657" s="1"/>
      <c r="DN657" s="1"/>
      <c r="DO657" s="1"/>
      <c r="DP657" s="1"/>
      <c r="DQ657" s="1"/>
      <c r="DR657" s="1"/>
      <c r="DS657" s="1"/>
      <c r="DT657" s="1"/>
      <c r="DU657" s="1"/>
      <c r="DV657" s="1"/>
      <c r="DW657" s="1"/>
      <c r="DX657" s="1"/>
      <c r="DY657" s="1"/>
      <c r="DZ657" s="1"/>
      <c r="EA657" s="1"/>
      <c r="EB657" s="1"/>
      <c r="EC657" s="1"/>
      <c r="ED657" s="1"/>
      <c r="EE657" s="1"/>
      <c r="EF657" s="1"/>
      <c r="EG657" s="1"/>
      <c r="EH657" s="1"/>
      <c r="EI657" s="1"/>
      <c r="EJ657" s="1"/>
      <c r="EK657" s="1"/>
      <c r="EL657" s="1"/>
      <c r="EM657" s="1"/>
      <c r="EN657" s="1"/>
      <c r="EO657" s="1"/>
      <c r="EP657" s="1"/>
    </row>
    <row r="658" spans="1:14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1"/>
      <c r="DD658" s="1"/>
      <c r="DE658" s="1"/>
      <c r="DF658" s="1"/>
      <c r="DG658" s="1"/>
      <c r="DH658" s="1"/>
      <c r="DI658" s="1"/>
      <c r="DJ658" s="1"/>
      <c r="DK658" s="1"/>
      <c r="DL658" s="1"/>
      <c r="DM658" s="1"/>
      <c r="DN658" s="1"/>
      <c r="DO658" s="1"/>
      <c r="DP658" s="1"/>
      <c r="DQ658" s="1"/>
      <c r="DR658" s="1"/>
      <c r="DS658" s="1"/>
      <c r="DT658" s="1"/>
      <c r="DU658" s="1"/>
      <c r="DV658" s="1"/>
      <c r="DW658" s="1"/>
      <c r="DX658" s="1"/>
      <c r="DY658" s="1"/>
      <c r="DZ658" s="1"/>
      <c r="EA658" s="1"/>
      <c r="EB658" s="1"/>
      <c r="EC658" s="1"/>
      <c r="ED658" s="1"/>
      <c r="EE658" s="1"/>
      <c r="EF658" s="1"/>
      <c r="EG658" s="1"/>
      <c r="EH658" s="1"/>
      <c r="EI658" s="1"/>
      <c r="EJ658" s="1"/>
      <c r="EK658" s="1"/>
      <c r="EL658" s="1"/>
      <c r="EM658" s="1"/>
      <c r="EN658" s="1"/>
      <c r="EO658" s="1"/>
      <c r="EP658" s="1"/>
    </row>
    <row r="659" spans="1:14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1"/>
      <c r="DD659" s="1"/>
      <c r="DE659" s="1"/>
      <c r="DF659" s="1"/>
      <c r="DG659" s="1"/>
      <c r="DH659" s="1"/>
      <c r="DI659" s="1"/>
      <c r="DJ659" s="1"/>
      <c r="DK659" s="1"/>
      <c r="DL659" s="1"/>
      <c r="DM659" s="1"/>
      <c r="DN659" s="1"/>
      <c r="DO659" s="1"/>
      <c r="DP659" s="1"/>
      <c r="DQ659" s="1"/>
      <c r="DR659" s="1"/>
      <c r="DS659" s="1"/>
      <c r="DT659" s="1"/>
      <c r="DU659" s="1"/>
      <c r="DV659" s="1"/>
      <c r="DW659" s="1"/>
      <c r="DX659" s="1"/>
      <c r="DY659" s="1"/>
      <c r="DZ659" s="1"/>
      <c r="EA659" s="1"/>
      <c r="EB659" s="1"/>
      <c r="EC659" s="1"/>
      <c r="ED659" s="1"/>
      <c r="EE659" s="1"/>
      <c r="EF659" s="1"/>
      <c r="EG659" s="1"/>
      <c r="EH659" s="1"/>
      <c r="EI659" s="1"/>
      <c r="EJ659" s="1"/>
      <c r="EK659" s="1"/>
      <c r="EL659" s="1"/>
      <c r="EM659" s="1"/>
      <c r="EN659" s="1"/>
      <c r="EO659" s="1"/>
      <c r="EP659" s="1"/>
    </row>
    <row r="660" spans="1:14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1"/>
      <c r="DD660" s="1"/>
      <c r="DE660" s="1"/>
      <c r="DF660" s="1"/>
      <c r="DG660" s="1"/>
      <c r="DH660" s="1"/>
      <c r="DI660" s="1"/>
      <c r="DJ660" s="1"/>
      <c r="DK660" s="1"/>
      <c r="DL660" s="1"/>
      <c r="DM660" s="1"/>
      <c r="DN660" s="1"/>
      <c r="DO660" s="1"/>
      <c r="DP660" s="1"/>
      <c r="DQ660" s="1"/>
      <c r="DR660" s="1"/>
      <c r="DS660" s="1"/>
      <c r="DT660" s="1"/>
      <c r="DU660" s="1"/>
      <c r="DV660" s="1"/>
      <c r="DW660" s="1"/>
      <c r="DX660" s="1"/>
      <c r="DY660" s="1"/>
      <c r="DZ660" s="1"/>
      <c r="EA660" s="1"/>
      <c r="EB660" s="1"/>
      <c r="EC660" s="1"/>
      <c r="ED660" s="1"/>
      <c r="EE660" s="1"/>
      <c r="EF660" s="1"/>
      <c r="EG660" s="1"/>
      <c r="EH660" s="1"/>
      <c r="EI660" s="1"/>
      <c r="EJ660" s="1"/>
      <c r="EK660" s="1"/>
      <c r="EL660" s="1"/>
      <c r="EM660" s="1"/>
      <c r="EN660" s="1"/>
      <c r="EO660" s="1"/>
      <c r="EP660" s="1"/>
    </row>
    <row r="661" spans="1:14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1"/>
      <c r="DD661" s="1"/>
      <c r="DE661" s="1"/>
      <c r="DF661" s="1"/>
      <c r="DG661" s="1"/>
      <c r="DH661" s="1"/>
      <c r="DI661" s="1"/>
      <c r="DJ661" s="1"/>
      <c r="DK661" s="1"/>
      <c r="DL661" s="1"/>
      <c r="DM661" s="1"/>
      <c r="DN661" s="1"/>
      <c r="DO661" s="1"/>
      <c r="DP661" s="1"/>
      <c r="DQ661" s="1"/>
      <c r="DR661" s="1"/>
      <c r="DS661" s="1"/>
      <c r="DT661" s="1"/>
      <c r="DU661" s="1"/>
      <c r="DV661" s="1"/>
      <c r="DW661" s="1"/>
      <c r="DX661" s="1"/>
      <c r="DY661" s="1"/>
      <c r="DZ661" s="1"/>
      <c r="EA661" s="1"/>
      <c r="EB661" s="1"/>
      <c r="EC661" s="1"/>
      <c r="ED661" s="1"/>
      <c r="EE661" s="1"/>
      <c r="EF661" s="1"/>
      <c r="EG661" s="1"/>
      <c r="EH661" s="1"/>
      <c r="EI661" s="1"/>
      <c r="EJ661" s="1"/>
      <c r="EK661" s="1"/>
      <c r="EL661" s="1"/>
      <c r="EM661" s="1"/>
      <c r="EN661" s="1"/>
      <c r="EO661" s="1"/>
      <c r="EP661" s="1"/>
    </row>
    <row r="662" spans="1:14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1"/>
      <c r="DD662" s="1"/>
      <c r="DE662" s="1"/>
      <c r="DF662" s="1"/>
      <c r="DG662" s="1"/>
      <c r="DH662" s="1"/>
      <c r="DI662" s="1"/>
      <c r="DJ662" s="1"/>
      <c r="DK662" s="1"/>
      <c r="DL662" s="1"/>
      <c r="DM662" s="1"/>
      <c r="DN662" s="1"/>
      <c r="DO662" s="1"/>
      <c r="DP662" s="1"/>
      <c r="DQ662" s="1"/>
      <c r="DR662" s="1"/>
      <c r="DS662" s="1"/>
      <c r="DT662" s="1"/>
      <c r="DU662" s="1"/>
      <c r="DV662" s="1"/>
      <c r="DW662" s="1"/>
      <c r="DX662" s="1"/>
      <c r="DY662" s="1"/>
      <c r="DZ662" s="1"/>
      <c r="EA662" s="1"/>
      <c r="EB662" s="1"/>
      <c r="EC662" s="1"/>
      <c r="ED662" s="1"/>
      <c r="EE662" s="1"/>
      <c r="EF662" s="1"/>
      <c r="EG662" s="1"/>
      <c r="EH662" s="1"/>
      <c r="EI662" s="1"/>
      <c r="EJ662" s="1"/>
      <c r="EK662" s="1"/>
      <c r="EL662" s="1"/>
      <c r="EM662" s="1"/>
      <c r="EN662" s="1"/>
      <c r="EO662" s="1"/>
      <c r="EP662" s="1"/>
    </row>
    <row r="663" spans="1:14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1"/>
      <c r="DD663" s="1"/>
      <c r="DE663" s="1"/>
      <c r="DF663" s="1"/>
      <c r="DG663" s="1"/>
      <c r="DH663" s="1"/>
      <c r="DI663" s="1"/>
      <c r="DJ663" s="1"/>
      <c r="DK663" s="1"/>
      <c r="DL663" s="1"/>
      <c r="DM663" s="1"/>
      <c r="DN663" s="1"/>
      <c r="DO663" s="1"/>
      <c r="DP663" s="1"/>
      <c r="DQ663" s="1"/>
      <c r="DR663" s="1"/>
      <c r="DS663" s="1"/>
      <c r="DT663" s="1"/>
      <c r="DU663" s="1"/>
      <c r="DV663" s="1"/>
      <c r="DW663" s="1"/>
      <c r="DX663" s="1"/>
      <c r="DY663" s="1"/>
      <c r="DZ663" s="1"/>
      <c r="EA663" s="1"/>
      <c r="EB663" s="1"/>
      <c r="EC663" s="1"/>
      <c r="ED663" s="1"/>
      <c r="EE663" s="1"/>
      <c r="EF663" s="1"/>
      <c r="EG663" s="1"/>
      <c r="EH663" s="1"/>
      <c r="EI663" s="1"/>
      <c r="EJ663" s="1"/>
      <c r="EK663" s="1"/>
      <c r="EL663" s="1"/>
      <c r="EM663" s="1"/>
      <c r="EN663" s="1"/>
      <c r="EO663" s="1"/>
      <c r="EP663" s="1"/>
    </row>
    <row r="664" spans="1:14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1"/>
      <c r="DD664" s="1"/>
      <c r="DE664" s="1"/>
      <c r="DF664" s="1"/>
      <c r="DG664" s="1"/>
      <c r="DH664" s="1"/>
      <c r="DI664" s="1"/>
      <c r="DJ664" s="1"/>
      <c r="DK664" s="1"/>
      <c r="DL664" s="1"/>
      <c r="DM664" s="1"/>
      <c r="DN664" s="1"/>
      <c r="DO664" s="1"/>
      <c r="DP664" s="1"/>
      <c r="DQ664" s="1"/>
      <c r="DR664" s="1"/>
      <c r="DS664" s="1"/>
      <c r="DT664" s="1"/>
      <c r="DU664" s="1"/>
      <c r="DV664" s="1"/>
      <c r="DW664" s="1"/>
      <c r="DX664" s="1"/>
      <c r="DY664" s="1"/>
      <c r="DZ664" s="1"/>
      <c r="EA664" s="1"/>
      <c r="EB664" s="1"/>
      <c r="EC664" s="1"/>
      <c r="ED664" s="1"/>
      <c r="EE664" s="1"/>
      <c r="EF664" s="1"/>
      <c r="EG664" s="1"/>
      <c r="EH664" s="1"/>
      <c r="EI664" s="1"/>
      <c r="EJ664" s="1"/>
      <c r="EK664" s="1"/>
      <c r="EL664" s="1"/>
      <c r="EM664" s="1"/>
      <c r="EN664" s="1"/>
      <c r="EO664" s="1"/>
      <c r="EP664" s="1"/>
    </row>
    <row r="665" spans="1:14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1"/>
      <c r="DD665" s="1"/>
      <c r="DE665" s="1"/>
      <c r="DF665" s="1"/>
      <c r="DG665" s="1"/>
      <c r="DH665" s="1"/>
      <c r="DI665" s="1"/>
      <c r="DJ665" s="1"/>
      <c r="DK665" s="1"/>
      <c r="DL665" s="1"/>
      <c r="DM665" s="1"/>
      <c r="DN665" s="1"/>
      <c r="DO665" s="1"/>
      <c r="DP665" s="1"/>
      <c r="DQ665" s="1"/>
      <c r="DR665" s="1"/>
      <c r="DS665" s="1"/>
      <c r="DT665" s="1"/>
      <c r="DU665" s="1"/>
      <c r="DV665" s="1"/>
      <c r="DW665" s="1"/>
      <c r="DX665" s="1"/>
      <c r="DY665" s="1"/>
      <c r="DZ665" s="1"/>
      <c r="EA665" s="1"/>
      <c r="EB665" s="1"/>
      <c r="EC665" s="1"/>
      <c r="ED665" s="1"/>
      <c r="EE665" s="1"/>
      <c r="EF665" s="1"/>
      <c r="EG665" s="1"/>
      <c r="EH665" s="1"/>
      <c r="EI665" s="1"/>
      <c r="EJ665" s="1"/>
      <c r="EK665" s="1"/>
      <c r="EL665" s="1"/>
      <c r="EM665" s="1"/>
      <c r="EN665" s="1"/>
      <c r="EO665" s="1"/>
      <c r="EP665" s="1"/>
    </row>
    <row r="666" spans="1:14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1"/>
      <c r="DD666" s="1"/>
      <c r="DE666" s="1"/>
      <c r="DF666" s="1"/>
      <c r="DG666" s="1"/>
      <c r="DH666" s="1"/>
      <c r="DI666" s="1"/>
      <c r="DJ666" s="1"/>
      <c r="DK666" s="1"/>
      <c r="DL666" s="1"/>
      <c r="DM666" s="1"/>
      <c r="DN666" s="1"/>
      <c r="DO666" s="1"/>
      <c r="DP666" s="1"/>
      <c r="DQ666" s="1"/>
      <c r="DR666" s="1"/>
      <c r="DS666" s="1"/>
      <c r="DT666" s="1"/>
      <c r="DU666" s="1"/>
      <c r="DV666" s="1"/>
      <c r="DW666" s="1"/>
      <c r="DX666" s="1"/>
      <c r="DY666" s="1"/>
      <c r="DZ666" s="1"/>
      <c r="EA666" s="1"/>
      <c r="EB666" s="1"/>
      <c r="EC666" s="1"/>
      <c r="ED666" s="1"/>
      <c r="EE666" s="1"/>
      <c r="EF666" s="1"/>
      <c r="EG666" s="1"/>
      <c r="EH666" s="1"/>
      <c r="EI666" s="1"/>
      <c r="EJ666" s="1"/>
      <c r="EK666" s="1"/>
      <c r="EL666" s="1"/>
      <c r="EM666" s="1"/>
      <c r="EN666" s="1"/>
      <c r="EO666" s="1"/>
      <c r="EP666" s="1"/>
    </row>
    <row r="667" spans="1:14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1"/>
      <c r="DD667" s="1"/>
      <c r="DE667" s="1"/>
      <c r="DF667" s="1"/>
      <c r="DG667" s="1"/>
      <c r="DH667" s="1"/>
      <c r="DI667" s="1"/>
      <c r="DJ667" s="1"/>
      <c r="DK667" s="1"/>
      <c r="DL667" s="1"/>
      <c r="DM667" s="1"/>
      <c r="DN667" s="1"/>
      <c r="DO667" s="1"/>
      <c r="DP667" s="1"/>
      <c r="DQ667" s="1"/>
      <c r="DR667" s="1"/>
      <c r="DS667" s="1"/>
      <c r="DT667" s="1"/>
      <c r="DU667" s="1"/>
      <c r="DV667" s="1"/>
      <c r="DW667" s="1"/>
      <c r="DX667" s="1"/>
      <c r="DY667" s="1"/>
      <c r="DZ667" s="1"/>
      <c r="EA667" s="1"/>
      <c r="EB667" s="1"/>
      <c r="EC667" s="1"/>
      <c r="ED667" s="1"/>
      <c r="EE667" s="1"/>
      <c r="EF667" s="1"/>
      <c r="EG667" s="1"/>
      <c r="EH667" s="1"/>
      <c r="EI667" s="1"/>
      <c r="EJ667" s="1"/>
      <c r="EK667" s="1"/>
      <c r="EL667" s="1"/>
      <c r="EM667" s="1"/>
      <c r="EN667" s="1"/>
      <c r="EO667" s="1"/>
      <c r="EP667" s="1"/>
    </row>
    <row r="668" spans="1:14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1"/>
      <c r="DD668" s="1"/>
      <c r="DE668" s="1"/>
      <c r="DF668" s="1"/>
      <c r="DG668" s="1"/>
      <c r="DH668" s="1"/>
      <c r="DI668" s="1"/>
      <c r="DJ668" s="1"/>
      <c r="DK668" s="1"/>
      <c r="DL668" s="1"/>
      <c r="DM668" s="1"/>
      <c r="DN668" s="1"/>
      <c r="DO668" s="1"/>
      <c r="DP668" s="1"/>
      <c r="DQ668" s="1"/>
      <c r="DR668" s="1"/>
      <c r="DS668" s="1"/>
      <c r="DT668" s="1"/>
      <c r="DU668" s="1"/>
      <c r="DV668" s="1"/>
      <c r="DW668" s="1"/>
      <c r="DX668" s="1"/>
      <c r="DY668" s="1"/>
      <c r="DZ668" s="1"/>
      <c r="EA668" s="1"/>
      <c r="EB668" s="1"/>
      <c r="EC668" s="1"/>
      <c r="ED668" s="1"/>
      <c r="EE668" s="1"/>
      <c r="EF668" s="1"/>
      <c r="EG668" s="1"/>
      <c r="EH668" s="1"/>
      <c r="EI668" s="1"/>
      <c r="EJ668" s="1"/>
      <c r="EK668" s="1"/>
      <c r="EL668" s="1"/>
      <c r="EM668" s="1"/>
      <c r="EN668" s="1"/>
      <c r="EO668" s="1"/>
      <c r="EP668" s="1"/>
    </row>
    <row r="669" spans="1:14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1"/>
      <c r="DD669" s="1"/>
      <c r="DE669" s="1"/>
      <c r="DF669" s="1"/>
      <c r="DG669" s="1"/>
      <c r="DH669" s="1"/>
      <c r="DI669" s="1"/>
      <c r="DJ669" s="1"/>
      <c r="DK669" s="1"/>
      <c r="DL669" s="1"/>
      <c r="DM669" s="1"/>
      <c r="DN669" s="1"/>
      <c r="DO669" s="1"/>
      <c r="DP669" s="1"/>
      <c r="DQ669" s="1"/>
      <c r="DR669" s="1"/>
      <c r="DS669" s="1"/>
      <c r="DT669" s="1"/>
      <c r="DU669" s="1"/>
      <c r="DV669" s="1"/>
      <c r="DW669" s="1"/>
      <c r="DX669" s="1"/>
      <c r="DY669" s="1"/>
      <c r="DZ669" s="1"/>
      <c r="EA669" s="1"/>
      <c r="EB669" s="1"/>
      <c r="EC669" s="1"/>
      <c r="ED669" s="1"/>
      <c r="EE669" s="1"/>
      <c r="EF669" s="1"/>
      <c r="EG669" s="1"/>
      <c r="EH669" s="1"/>
      <c r="EI669" s="1"/>
      <c r="EJ669" s="1"/>
      <c r="EK669" s="1"/>
      <c r="EL669" s="1"/>
      <c r="EM669" s="1"/>
      <c r="EN669" s="1"/>
      <c r="EO669" s="1"/>
      <c r="EP669" s="1"/>
    </row>
    <row r="670" spans="1:14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1"/>
      <c r="DD670" s="1"/>
      <c r="DE670" s="1"/>
      <c r="DF670" s="1"/>
      <c r="DG670" s="1"/>
      <c r="DH670" s="1"/>
      <c r="DI670" s="1"/>
      <c r="DJ670" s="1"/>
      <c r="DK670" s="1"/>
      <c r="DL670" s="1"/>
      <c r="DM670" s="1"/>
      <c r="DN670" s="1"/>
      <c r="DO670" s="1"/>
      <c r="DP670" s="1"/>
      <c r="DQ670" s="1"/>
      <c r="DR670" s="1"/>
      <c r="DS670" s="1"/>
      <c r="DT670" s="1"/>
      <c r="DU670" s="1"/>
      <c r="DV670" s="1"/>
      <c r="DW670" s="1"/>
      <c r="DX670" s="1"/>
      <c r="DY670" s="1"/>
      <c r="DZ670" s="1"/>
      <c r="EA670" s="1"/>
      <c r="EB670" s="1"/>
      <c r="EC670" s="1"/>
      <c r="ED670" s="1"/>
      <c r="EE670" s="1"/>
      <c r="EF670" s="1"/>
      <c r="EG670" s="1"/>
      <c r="EH670" s="1"/>
      <c r="EI670" s="1"/>
      <c r="EJ670" s="1"/>
      <c r="EK670" s="1"/>
      <c r="EL670" s="1"/>
      <c r="EM670" s="1"/>
      <c r="EN670" s="1"/>
      <c r="EO670" s="1"/>
      <c r="EP670" s="1"/>
    </row>
    <row r="671" spans="1:14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1"/>
      <c r="DD671" s="1"/>
      <c r="DE671" s="1"/>
      <c r="DF671" s="1"/>
      <c r="DG671" s="1"/>
      <c r="DH671" s="1"/>
      <c r="DI671" s="1"/>
      <c r="DJ671" s="1"/>
      <c r="DK671" s="1"/>
      <c r="DL671" s="1"/>
      <c r="DM671" s="1"/>
      <c r="DN671" s="1"/>
      <c r="DO671" s="1"/>
      <c r="DP671" s="1"/>
      <c r="DQ671" s="1"/>
      <c r="DR671" s="1"/>
      <c r="DS671" s="1"/>
      <c r="DT671" s="1"/>
      <c r="DU671" s="1"/>
      <c r="DV671" s="1"/>
      <c r="DW671" s="1"/>
      <c r="DX671" s="1"/>
      <c r="DY671" s="1"/>
      <c r="DZ671" s="1"/>
      <c r="EA671" s="1"/>
      <c r="EB671" s="1"/>
      <c r="EC671" s="1"/>
      <c r="ED671" s="1"/>
      <c r="EE671" s="1"/>
      <c r="EF671" s="1"/>
      <c r="EG671" s="1"/>
      <c r="EH671" s="1"/>
      <c r="EI671" s="1"/>
      <c r="EJ671" s="1"/>
      <c r="EK671" s="1"/>
      <c r="EL671" s="1"/>
      <c r="EM671" s="1"/>
      <c r="EN671" s="1"/>
      <c r="EO671" s="1"/>
      <c r="EP671" s="1"/>
    </row>
    <row r="672" spans="1:14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1"/>
      <c r="DD672" s="1"/>
      <c r="DE672" s="1"/>
      <c r="DF672" s="1"/>
      <c r="DG672" s="1"/>
      <c r="DH672" s="1"/>
      <c r="DI672" s="1"/>
      <c r="DJ672" s="1"/>
      <c r="DK672" s="1"/>
      <c r="DL672" s="1"/>
      <c r="DM672" s="1"/>
      <c r="DN672" s="1"/>
      <c r="DO672" s="1"/>
      <c r="DP672" s="1"/>
      <c r="DQ672" s="1"/>
      <c r="DR672" s="1"/>
      <c r="DS672" s="1"/>
      <c r="DT672" s="1"/>
      <c r="DU672" s="1"/>
      <c r="DV672" s="1"/>
      <c r="DW672" s="1"/>
      <c r="DX672" s="1"/>
      <c r="DY672" s="1"/>
      <c r="DZ672" s="1"/>
      <c r="EA672" s="1"/>
      <c r="EB672" s="1"/>
      <c r="EC672" s="1"/>
      <c r="ED672" s="1"/>
      <c r="EE672" s="1"/>
      <c r="EF672" s="1"/>
      <c r="EG672" s="1"/>
      <c r="EH672" s="1"/>
      <c r="EI672" s="1"/>
      <c r="EJ672" s="1"/>
      <c r="EK672" s="1"/>
      <c r="EL672" s="1"/>
      <c r="EM672" s="1"/>
      <c r="EN672" s="1"/>
      <c r="EO672" s="1"/>
      <c r="EP672" s="1"/>
    </row>
    <row r="673" spans="1:14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1"/>
      <c r="DD673" s="1"/>
      <c r="DE673" s="1"/>
      <c r="DF673" s="1"/>
      <c r="DG673" s="1"/>
      <c r="DH673" s="1"/>
      <c r="DI673" s="1"/>
      <c r="DJ673" s="1"/>
      <c r="DK673" s="1"/>
      <c r="DL673" s="1"/>
      <c r="DM673" s="1"/>
      <c r="DN673" s="1"/>
      <c r="DO673" s="1"/>
      <c r="DP673" s="1"/>
      <c r="DQ673" s="1"/>
      <c r="DR673" s="1"/>
      <c r="DS673" s="1"/>
      <c r="DT673" s="1"/>
      <c r="DU673" s="1"/>
      <c r="DV673" s="1"/>
      <c r="DW673" s="1"/>
      <c r="DX673" s="1"/>
      <c r="DY673" s="1"/>
      <c r="DZ673" s="1"/>
      <c r="EA673" s="1"/>
      <c r="EB673" s="1"/>
      <c r="EC673" s="1"/>
      <c r="ED673" s="1"/>
      <c r="EE673" s="1"/>
      <c r="EF673" s="1"/>
      <c r="EG673" s="1"/>
      <c r="EH673" s="1"/>
      <c r="EI673" s="1"/>
      <c r="EJ673" s="1"/>
      <c r="EK673" s="1"/>
      <c r="EL673" s="1"/>
      <c r="EM673" s="1"/>
      <c r="EN673" s="1"/>
      <c r="EO673" s="1"/>
      <c r="EP673" s="1"/>
    </row>
    <row r="674" spans="1:14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1"/>
      <c r="DD674" s="1"/>
      <c r="DE674" s="1"/>
      <c r="DF674" s="1"/>
      <c r="DG674" s="1"/>
      <c r="DH674" s="1"/>
      <c r="DI674" s="1"/>
      <c r="DJ674" s="1"/>
      <c r="DK674" s="1"/>
      <c r="DL674" s="1"/>
      <c r="DM674" s="1"/>
      <c r="DN674" s="1"/>
      <c r="DO674" s="1"/>
      <c r="DP674" s="1"/>
      <c r="DQ674" s="1"/>
      <c r="DR674" s="1"/>
      <c r="DS674" s="1"/>
      <c r="DT674" s="1"/>
      <c r="DU674" s="1"/>
      <c r="DV674" s="1"/>
      <c r="DW674" s="1"/>
      <c r="DX674" s="1"/>
      <c r="DY674" s="1"/>
      <c r="DZ674" s="1"/>
      <c r="EA674" s="1"/>
      <c r="EB674" s="1"/>
      <c r="EC674" s="1"/>
      <c r="ED674" s="1"/>
      <c r="EE674" s="1"/>
      <c r="EF674" s="1"/>
      <c r="EG674" s="1"/>
      <c r="EH674" s="1"/>
      <c r="EI674" s="1"/>
      <c r="EJ674" s="1"/>
      <c r="EK674" s="1"/>
      <c r="EL674" s="1"/>
      <c r="EM674" s="1"/>
      <c r="EN674" s="1"/>
      <c r="EO674" s="1"/>
      <c r="EP674" s="1"/>
    </row>
    <row r="675" spans="1:14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1"/>
      <c r="DD675" s="1"/>
      <c r="DE675" s="1"/>
      <c r="DF675" s="1"/>
      <c r="DG675" s="1"/>
      <c r="DH675" s="1"/>
      <c r="DI675" s="1"/>
      <c r="DJ675" s="1"/>
      <c r="DK675" s="1"/>
      <c r="DL675" s="1"/>
      <c r="DM675" s="1"/>
      <c r="DN675" s="1"/>
      <c r="DO675" s="1"/>
      <c r="DP675" s="1"/>
      <c r="DQ675" s="1"/>
      <c r="DR675" s="1"/>
      <c r="DS675" s="1"/>
      <c r="DT675" s="1"/>
      <c r="DU675" s="1"/>
      <c r="DV675" s="1"/>
      <c r="DW675" s="1"/>
      <c r="DX675" s="1"/>
      <c r="DY675" s="1"/>
      <c r="DZ675" s="1"/>
      <c r="EA675" s="1"/>
      <c r="EB675" s="1"/>
      <c r="EC675" s="1"/>
      <c r="ED675" s="1"/>
      <c r="EE675" s="1"/>
      <c r="EF675" s="1"/>
      <c r="EG675" s="1"/>
      <c r="EH675" s="1"/>
      <c r="EI675" s="1"/>
      <c r="EJ675" s="1"/>
      <c r="EK675" s="1"/>
      <c r="EL675" s="1"/>
      <c r="EM675" s="1"/>
      <c r="EN675" s="1"/>
      <c r="EO675" s="1"/>
      <c r="EP675" s="1"/>
    </row>
    <row r="676" spans="1:14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1"/>
      <c r="DD676" s="1"/>
      <c r="DE676" s="1"/>
      <c r="DF676" s="1"/>
      <c r="DG676" s="1"/>
      <c r="DH676" s="1"/>
      <c r="DI676" s="1"/>
      <c r="DJ676" s="1"/>
      <c r="DK676" s="1"/>
      <c r="DL676" s="1"/>
      <c r="DM676" s="1"/>
      <c r="DN676" s="1"/>
      <c r="DO676" s="1"/>
      <c r="DP676" s="1"/>
      <c r="DQ676" s="1"/>
      <c r="DR676" s="1"/>
      <c r="DS676" s="1"/>
      <c r="DT676" s="1"/>
      <c r="DU676" s="1"/>
      <c r="DV676" s="1"/>
      <c r="DW676" s="1"/>
      <c r="DX676" s="1"/>
      <c r="DY676" s="1"/>
      <c r="DZ676" s="1"/>
      <c r="EA676" s="1"/>
      <c r="EB676" s="1"/>
      <c r="EC676" s="1"/>
      <c r="ED676" s="1"/>
      <c r="EE676" s="1"/>
      <c r="EF676" s="1"/>
      <c r="EG676" s="1"/>
      <c r="EH676" s="1"/>
      <c r="EI676" s="1"/>
      <c r="EJ676" s="1"/>
      <c r="EK676" s="1"/>
      <c r="EL676" s="1"/>
      <c r="EM676" s="1"/>
      <c r="EN676" s="1"/>
      <c r="EO676" s="1"/>
      <c r="EP676" s="1"/>
    </row>
    <row r="677" spans="1:14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1"/>
      <c r="DD677" s="1"/>
      <c r="DE677" s="1"/>
      <c r="DF677" s="1"/>
      <c r="DG677" s="1"/>
      <c r="DH677" s="1"/>
      <c r="DI677" s="1"/>
      <c r="DJ677" s="1"/>
      <c r="DK677" s="1"/>
      <c r="DL677" s="1"/>
      <c r="DM677" s="1"/>
      <c r="DN677" s="1"/>
      <c r="DO677" s="1"/>
      <c r="DP677" s="1"/>
      <c r="DQ677" s="1"/>
      <c r="DR677" s="1"/>
      <c r="DS677" s="1"/>
      <c r="DT677" s="1"/>
      <c r="DU677" s="1"/>
      <c r="DV677" s="1"/>
      <c r="DW677" s="1"/>
      <c r="DX677" s="1"/>
      <c r="DY677" s="1"/>
      <c r="DZ677" s="1"/>
      <c r="EA677" s="1"/>
      <c r="EB677" s="1"/>
      <c r="EC677" s="1"/>
      <c r="ED677" s="1"/>
      <c r="EE677" s="1"/>
      <c r="EF677" s="1"/>
      <c r="EG677" s="1"/>
      <c r="EH677" s="1"/>
      <c r="EI677" s="1"/>
      <c r="EJ677" s="1"/>
      <c r="EK677" s="1"/>
      <c r="EL677" s="1"/>
      <c r="EM677" s="1"/>
      <c r="EN677" s="1"/>
      <c r="EO677" s="1"/>
      <c r="EP677" s="1"/>
    </row>
    <row r="678" spans="1:14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1"/>
      <c r="DD678" s="1"/>
      <c r="DE678" s="1"/>
      <c r="DF678" s="1"/>
      <c r="DG678" s="1"/>
      <c r="DH678" s="1"/>
      <c r="DI678" s="1"/>
      <c r="DJ678" s="1"/>
      <c r="DK678" s="1"/>
      <c r="DL678" s="1"/>
      <c r="DM678" s="1"/>
      <c r="DN678" s="1"/>
      <c r="DO678" s="1"/>
      <c r="DP678" s="1"/>
      <c r="DQ678" s="1"/>
      <c r="DR678" s="1"/>
      <c r="DS678" s="1"/>
      <c r="DT678" s="1"/>
      <c r="DU678" s="1"/>
      <c r="DV678" s="1"/>
      <c r="DW678" s="1"/>
      <c r="DX678" s="1"/>
      <c r="DY678" s="1"/>
      <c r="DZ678" s="1"/>
      <c r="EA678" s="1"/>
      <c r="EB678" s="1"/>
      <c r="EC678" s="1"/>
      <c r="ED678" s="1"/>
      <c r="EE678" s="1"/>
      <c r="EF678" s="1"/>
      <c r="EG678" s="1"/>
      <c r="EH678" s="1"/>
      <c r="EI678" s="1"/>
      <c r="EJ678" s="1"/>
      <c r="EK678" s="1"/>
      <c r="EL678" s="1"/>
      <c r="EM678" s="1"/>
      <c r="EN678" s="1"/>
      <c r="EO678" s="1"/>
      <c r="EP678" s="1"/>
    </row>
    <row r="679" spans="1:14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1"/>
      <c r="DD679" s="1"/>
      <c r="DE679" s="1"/>
      <c r="DF679" s="1"/>
      <c r="DG679" s="1"/>
      <c r="DH679" s="1"/>
      <c r="DI679" s="1"/>
      <c r="DJ679" s="1"/>
      <c r="DK679" s="1"/>
      <c r="DL679" s="1"/>
      <c r="DM679" s="1"/>
      <c r="DN679" s="1"/>
      <c r="DO679" s="1"/>
      <c r="DP679" s="1"/>
      <c r="DQ679" s="1"/>
      <c r="DR679" s="1"/>
      <c r="DS679" s="1"/>
      <c r="DT679" s="1"/>
      <c r="DU679" s="1"/>
      <c r="DV679" s="1"/>
      <c r="DW679" s="1"/>
      <c r="DX679" s="1"/>
      <c r="DY679" s="1"/>
      <c r="DZ679" s="1"/>
      <c r="EA679" s="1"/>
      <c r="EB679" s="1"/>
      <c r="EC679" s="1"/>
      <c r="ED679" s="1"/>
      <c r="EE679" s="1"/>
      <c r="EF679" s="1"/>
      <c r="EG679" s="1"/>
      <c r="EH679" s="1"/>
      <c r="EI679" s="1"/>
      <c r="EJ679" s="1"/>
      <c r="EK679" s="1"/>
      <c r="EL679" s="1"/>
      <c r="EM679" s="1"/>
      <c r="EN679" s="1"/>
      <c r="EO679" s="1"/>
      <c r="EP679" s="1"/>
    </row>
    <row r="680" spans="1:14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1"/>
      <c r="DD680" s="1"/>
      <c r="DE680" s="1"/>
      <c r="DF680" s="1"/>
      <c r="DG680" s="1"/>
      <c r="DH680" s="1"/>
      <c r="DI680" s="1"/>
      <c r="DJ680" s="1"/>
      <c r="DK680" s="1"/>
      <c r="DL680" s="1"/>
      <c r="DM680" s="1"/>
      <c r="DN680" s="1"/>
      <c r="DO680" s="1"/>
      <c r="DP680" s="1"/>
      <c r="DQ680" s="1"/>
      <c r="DR680" s="1"/>
      <c r="DS680" s="1"/>
      <c r="DT680" s="1"/>
      <c r="DU680" s="1"/>
      <c r="DV680" s="1"/>
      <c r="DW680" s="1"/>
      <c r="DX680" s="1"/>
      <c r="DY680" s="1"/>
      <c r="DZ680" s="1"/>
      <c r="EA680" s="1"/>
      <c r="EB680" s="1"/>
      <c r="EC680" s="1"/>
      <c r="ED680" s="1"/>
      <c r="EE680" s="1"/>
      <c r="EF680" s="1"/>
      <c r="EG680" s="1"/>
      <c r="EH680" s="1"/>
      <c r="EI680" s="1"/>
      <c r="EJ680" s="1"/>
      <c r="EK680" s="1"/>
      <c r="EL680" s="1"/>
      <c r="EM680" s="1"/>
      <c r="EN680" s="1"/>
      <c r="EO680" s="1"/>
      <c r="EP680" s="1"/>
    </row>
    <row r="681" spans="1:14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1"/>
      <c r="DD681" s="1"/>
      <c r="DE681" s="1"/>
      <c r="DF681" s="1"/>
      <c r="DG681" s="1"/>
      <c r="DH681" s="1"/>
      <c r="DI681" s="1"/>
      <c r="DJ681" s="1"/>
      <c r="DK681" s="1"/>
      <c r="DL681" s="1"/>
      <c r="DM681" s="1"/>
      <c r="DN681" s="1"/>
      <c r="DO681" s="1"/>
      <c r="DP681" s="1"/>
      <c r="DQ681" s="1"/>
      <c r="DR681" s="1"/>
      <c r="DS681" s="1"/>
      <c r="DT681" s="1"/>
      <c r="DU681" s="1"/>
      <c r="DV681" s="1"/>
      <c r="DW681" s="1"/>
      <c r="DX681" s="1"/>
      <c r="DY681" s="1"/>
      <c r="DZ681" s="1"/>
      <c r="EA681" s="1"/>
      <c r="EB681" s="1"/>
      <c r="EC681" s="1"/>
      <c r="ED681" s="1"/>
      <c r="EE681" s="1"/>
      <c r="EF681" s="1"/>
      <c r="EG681" s="1"/>
      <c r="EH681" s="1"/>
      <c r="EI681" s="1"/>
      <c r="EJ681" s="1"/>
      <c r="EK681" s="1"/>
      <c r="EL681" s="1"/>
      <c r="EM681" s="1"/>
      <c r="EN681" s="1"/>
      <c r="EO681" s="1"/>
      <c r="EP681" s="1"/>
    </row>
    <row r="682" spans="1:14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1"/>
      <c r="DD682" s="1"/>
      <c r="DE682" s="1"/>
      <c r="DF682" s="1"/>
      <c r="DG682" s="1"/>
      <c r="DH682" s="1"/>
      <c r="DI682" s="1"/>
      <c r="DJ682" s="1"/>
      <c r="DK682" s="1"/>
      <c r="DL682" s="1"/>
      <c r="DM682" s="1"/>
      <c r="DN682" s="1"/>
      <c r="DO682" s="1"/>
      <c r="DP682" s="1"/>
      <c r="DQ682" s="1"/>
      <c r="DR682" s="1"/>
      <c r="DS682" s="1"/>
      <c r="DT682" s="1"/>
      <c r="DU682" s="1"/>
      <c r="DV682" s="1"/>
      <c r="DW682" s="1"/>
      <c r="DX682" s="1"/>
      <c r="DY682" s="1"/>
      <c r="DZ682" s="1"/>
      <c r="EA682" s="1"/>
      <c r="EB682" s="1"/>
      <c r="EC682" s="1"/>
      <c r="ED682" s="1"/>
      <c r="EE682" s="1"/>
      <c r="EF682" s="1"/>
      <c r="EG682" s="1"/>
      <c r="EH682" s="1"/>
      <c r="EI682" s="1"/>
      <c r="EJ682" s="1"/>
      <c r="EK682" s="1"/>
      <c r="EL682" s="1"/>
      <c r="EM682" s="1"/>
      <c r="EN682" s="1"/>
      <c r="EO682" s="1"/>
      <c r="EP682" s="1"/>
    </row>
    <row r="683" spans="1:14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1"/>
      <c r="DD683" s="1"/>
      <c r="DE683" s="1"/>
      <c r="DF683" s="1"/>
      <c r="DG683" s="1"/>
      <c r="DH683" s="1"/>
      <c r="DI683" s="1"/>
      <c r="DJ683" s="1"/>
      <c r="DK683" s="1"/>
      <c r="DL683" s="1"/>
      <c r="DM683" s="1"/>
      <c r="DN683" s="1"/>
      <c r="DO683" s="1"/>
      <c r="DP683" s="1"/>
      <c r="DQ683" s="1"/>
      <c r="DR683" s="1"/>
      <c r="DS683" s="1"/>
      <c r="DT683" s="1"/>
      <c r="DU683" s="1"/>
      <c r="DV683" s="1"/>
      <c r="DW683" s="1"/>
      <c r="DX683" s="1"/>
      <c r="DY683" s="1"/>
      <c r="DZ683" s="1"/>
      <c r="EA683" s="1"/>
      <c r="EB683" s="1"/>
      <c r="EC683" s="1"/>
      <c r="ED683" s="1"/>
      <c r="EE683" s="1"/>
      <c r="EF683" s="1"/>
      <c r="EG683" s="1"/>
      <c r="EH683" s="1"/>
      <c r="EI683" s="1"/>
      <c r="EJ683" s="1"/>
      <c r="EK683" s="1"/>
      <c r="EL683" s="1"/>
      <c r="EM683" s="1"/>
      <c r="EN683" s="1"/>
      <c r="EO683" s="1"/>
      <c r="EP683" s="1"/>
    </row>
    <row r="684" spans="1:14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1"/>
      <c r="DD684" s="1"/>
      <c r="DE684" s="1"/>
      <c r="DF684" s="1"/>
      <c r="DG684" s="1"/>
      <c r="DH684" s="1"/>
      <c r="DI684" s="1"/>
      <c r="DJ684" s="1"/>
      <c r="DK684" s="1"/>
      <c r="DL684" s="1"/>
      <c r="DM684" s="1"/>
      <c r="DN684" s="1"/>
      <c r="DO684" s="1"/>
      <c r="DP684" s="1"/>
      <c r="DQ684" s="1"/>
      <c r="DR684" s="1"/>
      <c r="DS684" s="1"/>
      <c r="DT684" s="1"/>
      <c r="DU684" s="1"/>
      <c r="DV684" s="1"/>
      <c r="DW684" s="1"/>
      <c r="DX684" s="1"/>
      <c r="DY684" s="1"/>
      <c r="DZ684" s="1"/>
      <c r="EA684" s="1"/>
      <c r="EB684" s="1"/>
      <c r="EC684" s="1"/>
      <c r="ED684" s="1"/>
      <c r="EE684" s="1"/>
      <c r="EF684" s="1"/>
      <c r="EG684" s="1"/>
      <c r="EH684" s="1"/>
      <c r="EI684" s="1"/>
      <c r="EJ684" s="1"/>
      <c r="EK684" s="1"/>
      <c r="EL684" s="1"/>
      <c r="EM684" s="1"/>
      <c r="EN684" s="1"/>
      <c r="EO684" s="1"/>
      <c r="EP684" s="1"/>
    </row>
    <row r="685" spans="1:14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1"/>
      <c r="DD685" s="1"/>
      <c r="DE685" s="1"/>
      <c r="DF685" s="1"/>
      <c r="DG685" s="1"/>
      <c r="DH685" s="1"/>
      <c r="DI685" s="1"/>
      <c r="DJ685" s="1"/>
      <c r="DK685" s="1"/>
      <c r="DL685" s="1"/>
      <c r="DM685" s="1"/>
      <c r="DN685" s="1"/>
      <c r="DO685" s="1"/>
      <c r="DP685" s="1"/>
      <c r="DQ685" s="1"/>
      <c r="DR685" s="1"/>
      <c r="DS685" s="1"/>
      <c r="DT685" s="1"/>
      <c r="DU685" s="1"/>
      <c r="DV685" s="1"/>
      <c r="DW685" s="1"/>
      <c r="DX685" s="1"/>
      <c r="DY685" s="1"/>
      <c r="DZ685" s="1"/>
      <c r="EA685" s="1"/>
      <c r="EB685" s="1"/>
      <c r="EC685" s="1"/>
      <c r="ED685" s="1"/>
      <c r="EE685" s="1"/>
      <c r="EF685" s="1"/>
      <c r="EG685" s="1"/>
      <c r="EH685" s="1"/>
      <c r="EI685" s="1"/>
      <c r="EJ685" s="1"/>
      <c r="EK685" s="1"/>
      <c r="EL685" s="1"/>
      <c r="EM685" s="1"/>
      <c r="EN685" s="1"/>
      <c r="EO685" s="1"/>
      <c r="EP685" s="1"/>
    </row>
    <row r="686" spans="1:14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1"/>
      <c r="DD686" s="1"/>
      <c r="DE686" s="1"/>
      <c r="DF686" s="1"/>
      <c r="DG686" s="1"/>
      <c r="DH686" s="1"/>
      <c r="DI686" s="1"/>
      <c r="DJ686" s="1"/>
      <c r="DK686" s="1"/>
      <c r="DL686" s="1"/>
      <c r="DM686" s="1"/>
      <c r="DN686" s="1"/>
      <c r="DO686" s="1"/>
      <c r="DP686" s="1"/>
      <c r="DQ686" s="1"/>
      <c r="DR686" s="1"/>
      <c r="DS686" s="1"/>
      <c r="DT686" s="1"/>
      <c r="DU686" s="1"/>
      <c r="DV686" s="1"/>
      <c r="DW686" s="1"/>
      <c r="DX686" s="1"/>
      <c r="DY686" s="1"/>
      <c r="DZ686" s="1"/>
      <c r="EA686" s="1"/>
      <c r="EB686" s="1"/>
      <c r="EC686" s="1"/>
      <c r="ED686" s="1"/>
      <c r="EE686" s="1"/>
      <c r="EF686" s="1"/>
      <c r="EG686" s="1"/>
      <c r="EH686" s="1"/>
      <c r="EI686" s="1"/>
      <c r="EJ686" s="1"/>
      <c r="EK686" s="1"/>
      <c r="EL686" s="1"/>
      <c r="EM686" s="1"/>
      <c r="EN686" s="1"/>
      <c r="EO686" s="1"/>
      <c r="EP686" s="1"/>
    </row>
    <row r="687" spans="1:14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1"/>
      <c r="DD687" s="1"/>
      <c r="DE687" s="1"/>
      <c r="DF687" s="1"/>
      <c r="DG687" s="1"/>
      <c r="DH687" s="1"/>
      <c r="DI687" s="1"/>
      <c r="DJ687" s="1"/>
      <c r="DK687" s="1"/>
      <c r="DL687" s="1"/>
      <c r="DM687" s="1"/>
      <c r="DN687" s="1"/>
      <c r="DO687" s="1"/>
      <c r="DP687" s="1"/>
      <c r="DQ687" s="1"/>
      <c r="DR687" s="1"/>
      <c r="DS687" s="1"/>
      <c r="DT687" s="1"/>
      <c r="DU687" s="1"/>
      <c r="DV687" s="1"/>
      <c r="DW687" s="1"/>
      <c r="DX687" s="1"/>
      <c r="DY687" s="1"/>
      <c r="DZ687" s="1"/>
      <c r="EA687" s="1"/>
      <c r="EB687" s="1"/>
      <c r="EC687" s="1"/>
      <c r="ED687" s="1"/>
      <c r="EE687" s="1"/>
      <c r="EF687" s="1"/>
      <c r="EG687" s="1"/>
      <c r="EH687" s="1"/>
      <c r="EI687" s="1"/>
      <c r="EJ687" s="1"/>
      <c r="EK687" s="1"/>
      <c r="EL687" s="1"/>
      <c r="EM687" s="1"/>
      <c r="EN687" s="1"/>
      <c r="EO687" s="1"/>
      <c r="EP687" s="1"/>
    </row>
    <row r="688" spans="1:14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1"/>
      <c r="DD688" s="1"/>
      <c r="DE688" s="1"/>
      <c r="DF688" s="1"/>
      <c r="DG688" s="1"/>
      <c r="DH688" s="1"/>
      <c r="DI688" s="1"/>
      <c r="DJ688" s="1"/>
      <c r="DK688" s="1"/>
      <c r="DL688" s="1"/>
      <c r="DM688" s="1"/>
      <c r="DN688" s="1"/>
      <c r="DO688" s="1"/>
      <c r="DP688" s="1"/>
      <c r="DQ688" s="1"/>
      <c r="DR688" s="1"/>
      <c r="DS688" s="1"/>
      <c r="DT688" s="1"/>
      <c r="DU688" s="1"/>
      <c r="DV688" s="1"/>
      <c r="DW688" s="1"/>
      <c r="DX688" s="1"/>
      <c r="DY688" s="1"/>
      <c r="DZ688" s="1"/>
      <c r="EA688" s="1"/>
      <c r="EB688" s="1"/>
      <c r="EC688" s="1"/>
      <c r="ED688" s="1"/>
      <c r="EE688" s="1"/>
      <c r="EF688" s="1"/>
      <c r="EG688" s="1"/>
      <c r="EH688" s="1"/>
      <c r="EI688" s="1"/>
      <c r="EJ688" s="1"/>
      <c r="EK688" s="1"/>
      <c r="EL688" s="1"/>
      <c r="EM688" s="1"/>
      <c r="EN688" s="1"/>
      <c r="EO688" s="1"/>
      <c r="EP688" s="1"/>
    </row>
    <row r="689" spans="1:14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1"/>
      <c r="DD689" s="1"/>
      <c r="DE689" s="1"/>
      <c r="DF689" s="1"/>
      <c r="DG689" s="1"/>
      <c r="DH689" s="1"/>
      <c r="DI689" s="1"/>
      <c r="DJ689" s="1"/>
      <c r="DK689" s="1"/>
      <c r="DL689" s="1"/>
      <c r="DM689" s="1"/>
      <c r="DN689" s="1"/>
      <c r="DO689" s="1"/>
      <c r="DP689" s="1"/>
      <c r="DQ689" s="1"/>
      <c r="DR689" s="1"/>
      <c r="DS689" s="1"/>
      <c r="DT689" s="1"/>
      <c r="DU689" s="1"/>
      <c r="DV689" s="1"/>
      <c r="DW689" s="1"/>
      <c r="DX689" s="1"/>
      <c r="DY689" s="1"/>
      <c r="DZ689" s="1"/>
      <c r="EA689" s="1"/>
      <c r="EB689" s="1"/>
      <c r="EC689" s="1"/>
      <c r="ED689" s="1"/>
      <c r="EE689" s="1"/>
      <c r="EF689" s="1"/>
      <c r="EG689" s="1"/>
      <c r="EH689" s="1"/>
      <c r="EI689" s="1"/>
      <c r="EJ689" s="1"/>
      <c r="EK689" s="1"/>
      <c r="EL689" s="1"/>
      <c r="EM689" s="1"/>
      <c r="EN689" s="1"/>
      <c r="EO689" s="1"/>
      <c r="EP689" s="1"/>
    </row>
    <row r="690" spans="1:14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1"/>
      <c r="DD690" s="1"/>
      <c r="DE690" s="1"/>
      <c r="DF690" s="1"/>
      <c r="DG690" s="1"/>
      <c r="DH690" s="1"/>
      <c r="DI690" s="1"/>
      <c r="DJ690" s="1"/>
      <c r="DK690" s="1"/>
      <c r="DL690" s="1"/>
      <c r="DM690" s="1"/>
      <c r="DN690" s="1"/>
      <c r="DO690" s="1"/>
      <c r="DP690" s="1"/>
      <c r="DQ690" s="1"/>
      <c r="DR690" s="1"/>
      <c r="DS690" s="1"/>
      <c r="DT690" s="1"/>
      <c r="DU690" s="1"/>
      <c r="DV690" s="1"/>
      <c r="DW690" s="1"/>
      <c r="DX690" s="1"/>
      <c r="DY690" s="1"/>
      <c r="DZ690" s="1"/>
      <c r="EA690" s="1"/>
      <c r="EB690" s="1"/>
      <c r="EC690" s="1"/>
      <c r="ED690" s="1"/>
      <c r="EE690" s="1"/>
      <c r="EF690" s="1"/>
      <c r="EG690" s="1"/>
      <c r="EH690" s="1"/>
      <c r="EI690" s="1"/>
      <c r="EJ690" s="1"/>
      <c r="EK690" s="1"/>
      <c r="EL690" s="1"/>
      <c r="EM690" s="1"/>
      <c r="EN690" s="1"/>
      <c r="EO690" s="1"/>
      <c r="EP690" s="1"/>
    </row>
    <row r="691" spans="1:14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1"/>
      <c r="DD691" s="1"/>
      <c r="DE691" s="1"/>
      <c r="DF691" s="1"/>
      <c r="DG691" s="1"/>
      <c r="DH691" s="1"/>
      <c r="DI691" s="1"/>
      <c r="DJ691" s="1"/>
      <c r="DK691" s="1"/>
      <c r="DL691" s="1"/>
      <c r="DM691" s="1"/>
      <c r="DN691" s="1"/>
      <c r="DO691" s="1"/>
      <c r="DP691" s="1"/>
      <c r="DQ691" s="1"/>
      <c r="DR691" s="1"/>
      <c r="DS691" s="1"/>
      <c r="DT691" s="1"/>
      <c r="DU691" s="1"/>
      <c r="DV691" s="1"/>
      <c r="DW691" s="1"/>
      <c r="DX691" s="1"/>
      <c r="DY691" s="1"/>
      <c r="DZ691" s="1"/>
      <c r="EA691" s="1"/>
      <c r="EB691" s="1"/>
      <c r="EC691" s="1"/>
      <c r="ED691" s="1"/>
      <c r="EE691" s="1"/>
      <c r="EF691" s="1"/>
      <c r="EG691" s="1"/>
      <c r="EH691" s="1"/>
      <c r="EI691" s="1"/>
      <c r="EJ691" s="1"/>
      <c r="EK691" s="1"/>
      <c r="EL691" s="1"/>
      <c r="EM691" s="1"/>
      <c r="EN691" s="1"/>
      <c r="EO691" s="1"/>
      <c r="EP691" s="1"/>
    </row>
    <row r="692" spans="1:14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1"/>
      <c r="DD692" s="1"/>
      <c r="DE692" s="1"/>
      <c r="DF692" s="1"/>
      <c r="DG692" s="1"/>
      <c r="DH692" s="1"/>
      <c r="DI692" s="1"/>
      <c r="DJ692" s="1"/>
      <c r="DK692" s="1"/>
      <c r="DL692" s="1"/>
      <c r="DM692" s="1"/>
      <c r="DN692" s="1"/>
      <c r="DO692" s="1"/>
      <c r="DP692" s="1"/>
      <c r="DQ692" s="1"/>
      <c r="DR692" s="1"/>
      <c r="DS692" s="1"/>
      <c r="DT692" s="1"/>
      <c r="DU692" s="1"/>
      <c r="DV692" s="1"/>
      <c r="DW692" s="1"/>
      <c r="DX692" s="1"/>
      <c r="DY692" s="1"/>
      <c r="DZ692" s="1"/>
      <c r="EA692" s="1"/>
      <c r="EB692" s="1"/>
      <c r="EC692" s="1"/>
      <c r="ED692" s="1"/>
      <c r="EE692" s="1"/>
      <c r="EF692" s="1"/>
      <c r="EG692" s="1"/>
      <c r="EH692" s="1"/>
      <c r="EI692" s="1"/>
      <c r="EJ692" s="1"/>
      <c r="EK692" s="1"/>
      <c r="EL692" s="1"/>
      <c r="EM692" s="1"/>
      <c r="EN692" s="1"/>
      <c r="EO692" s="1"/>
      <c r="EP692" s="1"/>
    </row>
    <row r="693" spans="1:14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1"/>
      <c r="DD693" s="1"/>
      <c r="DE693" s="1"/>
      <c r="DF693" s="1"/>
      <c r="DG693" s="1"/>
      <c r="DH693" s="1"/>
      <c r="DI693" s="1"/>
      <c r="DJ693" s="1"/>
      <c r="DK693" s="1"/>
      <c r="DL693" s="1"/>
      <c r="DM693" s="1"/>
      <c r="DN693" s="1"/>
      <c r="DO693" s="1"/>
      <c r="DP693" s="1"/>
      <c r="DQ693" s="1"/>
      <c r="DR693" s="1"/>
      <c r="DS693" s="1"/>
      <c r="DT693" s="1"/>
      <c r="DU693" s="1"/>
      <c r="DV693" s="1"/>
      <c r="DW693" s="1"/>
      <c r="DX693" s="1"/>
      <c r="DY693" s="1"/>
      <c r="DZ693" s="1"/>
      <c r="EA693" s="1"/>
      <c r="EB693" s="1"/>
      <c r="EC693" s="1"/>
      <c r="ED693" s="1"/>
      <c r="EE693" s="1"/>
      <c r="EF693" s="1"/>
      <c r="EG693" s="1"/>
      <c r="EH693" s="1"/>
      <c r="EI693" s="1"/>
      <c r="EJ693" s="1"/>
      <c r="EK693" s="1"/>
      <c r="EL693" s="1"/>
      <c r="EM693" s="1"/>
      <c r="EN693" s="1"/>
      <c r="EO693" s="1"/>
      <c r="EP693" s="1"/>
    </row>
    <row r="694" spans="1:14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1"/>
      <c r="DD694" s="1"/>
      <c r="DE694" s="1"/>
      <c r="DF694" s="1"/>
      <c r="DG694" s="1"/>
      <c r="DH694" s="1"/>
      <c r="DI694" s="1"/>
      <c r="DJ694" s="1"/>
      <c r="DK694" s="1"/>
      <c r="DL694" s="1"/>
      <c r="DM694" s="1"/>
      <c r="DN694" s="1"/>
      <c r="DO694" s="1"/>
      <c r="DP694" s="1"/>
      <c r="DQ694" s="1"/>
      <c r="DR694" s="1"/>
      <c r="DS694" s="1"/>
      <c r="DT694" s="1"/>
      <c r="DU694" s="1"/>
      <c r="DV694" s="1"/>
      <c r="DW694" s="1"/>
      <c r="DX694" s="1"/>
      <c r="DY694" s="1"/>
      <c r="DZ694" s="1"/>
      <c r="EA694" s="1"/>
      <c r="EB694" s="1"/>
      <c r="EC694" s="1"/>
      <c r="ED694" s="1"/>
      <c r="EE694" s="1"/>
      <c r="EF694" s="1"/>
      <c r="EG694" s="1"/>
      <c r="EH694" s="1"/>
      <c r="EI694" s="1"/>
      <c r="EJ694" s="1"/>
      <c r="EK694" s="1"/>
      <c r="EL694" s="1"/>
      <c r="EM694" s="1"/>
      <c r="EN694" s="1"/>
      <c r="EO694" s="1"/>
      <c r="EP694" s="1"/>
    </row>
    <row r="695" spans="1:14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1"/>
      <c r="DD695" s="1"/>
      <c r="DE695" s="1"/>
      <c r="DF695" s="1"/>
      <c r="DG695" s="1"/>
      <c r="DH695" s="1"/>
      <c r="DI695" s="1"/>
      <c r="DJ695" s="1"/>
      <c r="DK695" s="1"/>
      <c r="DL695" s="1"/>
      <c r="DM695" s="1"/>
      <c r="DN695" s="1"/>
      <c r="DO695" s="1"/>
      <c r="DP695" s="1"/>
      <c r="DQ695" s="1"/>
      <c r="DR695" s="1"/>
      <c r="DS695" s="1"/>
      <c r="DT695" s="1"/>
      <c r="DU695" s="1"/>
      <c r="DV695" s="1"/>
      <c r="DW695" s="1"/>
      <c r="DX695" s="1"/>
      <c r="DY695" s="1"/>
      <c r="DZ695" s="1"/>
      <c r="EA695" s="1"/>
      <c r="EB695" s="1"/>
      <c r="EC695" s="1"/>
      <c r="ED695" s="1"/>
      <c r="EE695" s="1"/>
      <c r="EF695" s="1"/>
      <c r="EG695" s="1"/>
      <c r="EH695" s="1"/>
      <c r="EI695" s="1"/>
      <c r="EJ695" s="1"/>
      <c r="EK695" s="1"/>
      <c r="EL695" s="1"/>
      <c r="EM695" s="1"/>
      <c r="EN695" s="1"/>
      <c r="EO695" s="1"/>
      <c r="EP695" s="1"/>
    </row>
    <row r="696" spans="1:14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1"/>
      <c r="DD696" s="1"/>
      <c r="DE696" s="1"/>
      <c r="DF696" s="1"/>
      <c r="DG696" s="1"/>
      <c r="DH696" s="1"/>
      <c r="DI696" s="1"/>
      <c r="DJ696" s="1"/>
      <c r="DK696" s="1"/>
      <c r="DL696" s="1"/>
      <c r="DM696" s="1"/>
      <c r="DN696" s="1"/>
      <c r="DO696" s="1"/>
      <c r="DP696" s="1"/>
      <c r="DQ696" s="1"/>
      <c r="DR696" s="1"/>
      <c r="DS696" s="1"/>
      <c r="DT696" s="1"/>
      <c r="DU696" s="1"/>
      <c r="DV696" s="1"/>
      <c r="DW696" s="1"/>
      <c r="DX696" s="1"/>
      <c r="DY696" s="1"/>
      <c r="DZ696" s="1"/>
      <c r="EA696" s="1"/>
      <c r="EB696" s="1"/>
      <c r="EC696" s="1"/>
      <c r="ED696" s="1"/>
      <c r="EE696" s="1"/>
      <c r="EF696" s="1"/>
      <c r="EG696" s="1"/>
      <c r="EH696" s="1"/>
      <c r="EI696" s="1"/>
      <c r="EJ696" s="1"/>
      <c r="EK696" s="1"/>
      <c r="EL696" s="1"/>
      <c r="EM696" s="1"/>
      <c r="EN696" s="1"/>
      <c r="EO696" s="1"/>
      <c r="EP696" s="1"/>
    </row>
    <row r="697" spans="1:14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1"/>
      <c r="DD697" s="1"/>
      <c r="DE697" s="1"/>
      <c r="DF697" s="1"/>
      <c r="DG697" s="1"/>
      <c r="DH697" s="1"/>
      <c r="DI697" s="1"/>
      <c r="DJ697" s="1"/>
      <c r="DK697" s="1"/>
      <c r="DL697" s="1"/>
      <c r="DM697" s="1"/>
      <c r="DN697" s="1"/>
      <c r="DO697" s="1"/>
      <c r="DP697" s="1"/>
      <c r="DQ697" s="1"/>
      <c r="DR697" s="1"/>
      <c r="DS697" s="1"/>
      <c r="DT697" s="1"/>
      <c r="DU697" s="1"/>
      <c r="DV697" s="1"/>
      <c r="DW697" s="1"/>
      <c r="DX697" s="1"/>
      <c r="DY697" s="1"/>
      <c r="DZ697" s="1"/>
      <c r="EA697" s="1"/>
      <c r="EB697" s="1"/>
      <c r="EC697" s="1"/>
      <c r="ED697" s="1"/>
      <c r="EE697" s="1"/>
      <c r="EF697" s="1"/>
      <c r="EG697" s="1"/>
      <c r="EH697" s="1"/>
      <c r="EI697" s="1"/>
      <c r="EJ697" s="1"/>
      <c r="EK697" s="1"/>
      <c r="EL697" s="1"/>
      <c r="EM697" s="1"/>
      <c r="EN697" s="1"/>
      <c r="EO697" s="1"/>
      <c r="EP697" s="1"/>
    </row>
    <row r="698" spans="1:14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1"/>
      <c r="DD698" s="1"/>
      <c r="DE698" s="1"/>
      <c r="DF698" s="1"/>
      <c r="DG698" s="1"/>
      <c r="DH698" s="1"/>
      <c r="DI698" s="1"/>
      <c r="DJ698" s="1"/>
      <c r="DK698" s="1"/>
      <c r="DL698" s="1"/>
      <c r="DM698" s="1"/>
      <c r="DN698" s="1"/>
      <c r="DO698" s="1"/>
      <c r="DP698" s="1"/>
      <c r="DQ698" s="1"/>
      <c r="DR698" s="1"/>
      <c r="DS698" s="1"/>
      <c r="DT698" s="1"/>
      <c r="DU698" s="1"/>
      <c r="DV698" s="1"/>
      <c r="DW698" s="1"/>
      <c r="DX698" s="1"/>
      <c r="DY698" s="1"/>
      <c r="DZ698" s="1"/>
      <c r="EA698" s="1"/>
      <c r="EB698" s="1"/>
      <c r="EC698" s="1"/>
      <c r="ED698" s="1"/>
      <c r="EE698" s="1"/>
      <c r="EF698" s="1"/>
      <c r="EG698" s="1"/>
      <c r="EH698" s="1"/>
      <c r="EI698" s="1"/>
      <c r="EJ698" s="1"/>
      <c r="EK698" s="1"/>
      <c r="EL698" s="1"/>
      <c r="EM698" s="1"/>
      <c r="EN698" s="1"/>
      <c r="EO698" s="1"/>
      <c r="EP698" s="1"/>
    </row>
    <row r="699" spans="1:14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1"/>
      <c r="DD699" s="1"/>
      <c r="DE699" s="1"/>
      <c r="DF699" s="1"/>
      <c r="DG699" s="1"/>
      <c r="DH699" s="1"/>
      <c r="DI699" s="1"/>
      <c r="DJ699" s="1"/>
      <c r="DK699" s="1"/>
      <c r="DL699" s="1"/>
      <c r="DM699" s="1"/>
      <c r="DN699" s="1"/>
      <c r="DO699" s="1"/>
      <c r="DP699" s="1"/>
      <c r="DQ699" s="1"/>
      <c r="DR699" s="1"/>
      <c r="DS699" s="1"/>
      <c r="DT699" s="1"/>
      <c r="DU699" s="1"/>
      <c r="DV699" s="1"/>
      <c r="DW699" s="1"/>
      <c r="DX699" s="1"/>
      <c r="DY699" s="1"/>
      <c r="DZ699" s="1"/>
      <c r="EA699" s="1"/>
      <c r="EB699" s="1"/>
      <c r="EC699" s="1"/>
      <c r="ED699" s="1"/>
      <c r="EE699" s="1"/>
      <c r="EF699" s="1"/>
      <c r="EG699" s="1"/>
      <c r="EH699" s="1"/>
      <c r="EI699" s="1"/>
      <c r="EJ699" s="1"/>
      <c r="EK699" s="1"/>
      <c r="EL699" s="1"/>
      <c r="EM699" s="1"/>
      <c r="EN699" s="1"/>
      <c r="EO699" s="1"/>
      <c r="EP699" s="1"/>
    </row>
    <row r="700" spans="1:14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1"/>
      <c r="DD700" s="1"/>
      <c r="DE700" s="1"/>
      <c r="DF700" s="1"/>
      <c r="DG700" s="1"/>
      <c r="DH700" s="1"/>
      <c r="DI700" s="1"/>
      <c r="DJ700" s="1"/>
      <c r="DK700" s="1"/>
      <c r="DL700" s="1"/>
      <c r="DM700" s="1"/>
      <c r="DN700" s="1"/>
      <c r="DO700" s="1"/>
      <c r="DP700" s="1"/>
      <c r="DQ700" s="1"/>
      <c r="DR700" s="1"/>
      <c r="DS700" s="1"/>
      <c r="DT700" s="1"/>
      <c r="DU700" s="1"/>
      <c r="DV700" s="1"/>
      <c r="DW700" s="1"/>
      <c r="DX700" s="1"/>
      <c r="DY700" s="1"/>
      <c r="DZ700" s="1"/>
      <c r="EA700" s="1"/>
      <c r="EB700" s="1"/>
      <c r="EC700" s="1"/>
      <c r="ED700" s="1"/>
      <c r="EE700" s="1"/>
      <c r="EF700" s="1"/>
      <c r="EG700" s="1"/>
      <c r="EH700" s="1"/>
      <c r="EI700" s="1"/>
      <c r="EJ700" s="1"/>
      <c r="EK700" s="1"/>
      <c r="EL700" s="1"/>
      <c r="EM700" s="1"/>
      <c r="EN700" s="1"/>
      <c r="EO700" s="1"/>
      <c r="EP700" s="1"/>
    </row>
    <row r="701" spans="1:14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1"/>
      <c r="DD701" s="1"/>
      <c r="DE701" s="1"/>
      <c r="DF701" s="1"/>
      <c r="DG701" s="1"/>
      <c r="DH701" s="1"/>
      <c r="DI701" s="1"/>
      <c r="DJ701" s="1"/>
      <c r="DK701" s="1"/>
      <c r="DL701" s="1"/>
      <c r="DM701" s="1"/>
      <c r="DN701" s="1"/>
      <c r="DO701" s="1"/>
      <c r="DP701" s="1"/>
      <c r="DQ701" s="1"/>
      <c r="DR701" s="1"/>
      <c r="DS701" s="1"/>
      <c r="DT701" s="1"/>
      <c r="DU701" s="1"/>
      <c r="DV701" s="1"/>
      <c r="DW701" s="1"/>
      <c r="DX701" s="1"/>
      <c r="DY701" s="1"/>
      <c r="DZ701" s="1"/>
      <c r="EA701" s="1"/>
      <c r="EB701" s="1"/>
      <c r="EC701" s="1"/>
      <c r="ED701" s="1"/>
      <c r="EE701" s="1"/>
      <c r="EF701" s="1"/>
      <c r="EG701" s="1"/>
      <c r="EH701" s="1"/>
      <c r="EI701" s="1"/>
      <c r="EJ701" s="1"/>
      <c r="EK701" s="1"/>
      <c r="EL701" s="1"/>
      <c r="EM701" s="1"/>
      <c r="EN701" s="1"/>
      <c r="EO701" s="1"/>
      <c r="EP701" s="1"/>
    </row>
    <row r="702" spans="1:14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1"/>
      <c r="DD702" s="1"/>
      <c r="DE702" s="1"/>
      <c r="DF702" s="1"/>
      <c r="DG702" s="1"/>
      <c r="DH702" s="1"/>
      <c r="DI702" s="1"/>
      <c r="DJ702" s="1"/>
      <c r="DK702" s="1"/>
      <c r="DL702" s="1"/>
      <c r="DM702" s="1"/>
      <c r="DN702" s="1"/>
      <c r="DO702" s="1"/>
      <c r="DP702" s="1"/>
      <c r="DQ702" s="1"/>
      <c r="DR702" s="1"/>
      <c r="DS702" s="1"/>
      <c r="DT702" s="1"/>
      <c r="DU702" s="1"/>
      <c r="DV702" s="1"/>
      <c r="DW702" s="1"/>
      <c r="DX702" s="1"/>
      <c r="DY702" s="1"/>
      <c r="DZ702" s="1"/>
      <c r="EA702" s="1"/>
      <c r="EB702" s="1"/>
      <c r="EC702" s="1"/>
      <c r="ED702" s="1"/>
      <c r="EE702" s="1"/>
      <c r="EF702" s="1"/>
      <c r="EG702" s="1"/>
      <c r="EH702" s="1"/>
      <c r="EI702" s="1"/>
      <c r="EJ702" s="1"/>
      <c r="EK702" s="1"/>
      <c r="EL702" s="1"/>
      <c r="EM702" s="1"/>
      <c r="EN702" s="1"/>
      <c r="EO702" s="1"/>
      <c r="EP702" s="1"/>
    </row>
    <row r="703" spans="1:14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1"/>
      <c r="DD703" s="1"/>
      <c r="DE703" s="1"/>
      <c r="DF703" s="1"/>
      <c r="DG703" s="1"/>
      <c r="DH703" s="1"/>
      <c r="DI703" s="1"/>
      <c r="DJ703" s="1"/>
      <c r="DK703" s="1"/>
      <c r="DL703" s="1"/>
      <c r="DM703" s="1"/>
      <c r="DN703" s="1"/>
      <c r="DO703" s="1"/>
      <c r="DP703" s="1"/>
      <c r="DQ703" s="1"/>
      <c r="DR703" s="1"/>
      <c r="DS703" s="1"/>
      <c r="DT703" s="1"/>
      <c r="DU703" s="1"/>
      <c r="DV703" s="1"/>
      <c r="DW703" s="1"/>
      <c r="DX703" s="1"/>
      <c r="DY703" s="1"/>
      <c r="DZ703" s="1"/>
      <c r="EA703" s="1"/>
      <c r="EB703" s="1"/>
      <c r="EC703" s="1"/>
      <c r="ED703" s="1"/>
      <c r="EE703" s="1"/>
      <c r="EF703" s="1"/>
      <c r="EG703" s="1"/>
      <c r="EH703" s="1"/>
      <c r="EI703" s="1"/>
      <c r="EJ703" s="1"/>
      <c r="EK703" s="1"/>
      <c r="EL703" s="1"/>
      <c r="EM703" s="1"/>
      <c r="EN703" s="1"/>
      <c r="EO703" s="1"/>
      <c r="EP703" s="1"/>
    </row>
    <row r="704" spans="1:14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1"/>
      <c r="DD704" s="1"/>
      <c r="DE704" s="1"/>
      <c r="DF704" s="1"/>
      <c r="DG704" s="1"/>
      <c r="DH704" s="1"/>
      <c r="DI704" s="1"/>
      <c r="DJ704" s="1"/>
      <c r="DK704" s="1"/>
      <c r="DL704" s="1"/>
      <c r="DM704" s="1"/>
      <c r="DN704" s="1"/>
      <c r="DO704" s="1"/>
      <c r="DP704" s="1"/>
      <c r="DQ704" s="1"/>
      <c r="DR704" s="1"/>
      <c r="DS704" s="1"/>
      <c r="DT704" s="1"/>
      <c r="DU704" s="1"/>
      <c r="DV704" s="1"/>
      <c r="DW704" s="1"/>
      <c r="DX704" s="1"/>
      <c r="DY704" s="1"/>
      <c r="DZ704" s="1"/>
      <c r="EA704" s="1"/>
      <c r="EB704" s="1"/>
      <c r="EC704" s="1"/>
      <c r="ED704" s="1"/>
      <c r="EE704" s="1"/>
      <c r="EF704" s="1"/>
      <c r="EG704" s="1"/>
      <c r="EH704" s="1"/>
      <c r="EI704" s="1"/>
      <c r="EJ704" s="1"/>
      <c r="EK704" s="1"/>
      <c r="EL704" s="1"/>
      <c r="EM704" s="1"/>
      <c r="EN704" s="1"/>
      <c r="EO704" s="1"/>
      <c r="EP704" s="1"/>
    </row>
    <row r="705" spans="1:14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1"/>
      <c r="DD705" s="1"/>
      <c r="DE705" s="1"/>
      <c r="DF705" s="1"/>
      <c r="DG705" s="1"/>
      <c r="DH705" s="1"/>
      <c r="DI705" s="1"/>
      <c r="DJ705" s="1"/>
      <c r="DK705" s="1"/>
      <c r="DL705" s="1"/>
      <c r="DM705" s="1"/>
      <c r="DN705" s="1"/>
      <c r="DO705" s="1"/>
      <c r="DP705" s="1"/>
      <c r="DQ705" s="1"/>
      <c r="DR705" s="1"/>
      <c r="DS705" s="1"/>
      <c r="DT705" s="1"/>
      <c r="DU705" s="1"/>
      <c r="DV705" s="1"/>
      <c r="DW705" s="1"/>
      <c r="DX705" s="1"/>
      <c r="DY705" s="1"/>
      <c r="DZ705" s="1"/>
      <c r="EA705" s="1"/>
      <c r="EB705" s="1"/>
      <c r="EC705" s="1"/>
      <c r="ED705" s="1"/>
      <c r="EE705" s="1"/>
      <c r="EF705" s="1"/>
      <c r="EG705" s="1"/>
      <c r="EH705" s="1"/>
      <c r="EI705" s="1"/>
      <c r="EJ705" s="1"/>
      <c r="EK705" s="1"/>
      <c r="EL705" s="1"/>
      <c r="EM705" s="1"/>
      <c r="EN705" s="1"/>
      <c r="EO705" s="1"/>
      <c r="EP705" s="1"/>
    </row>
    <row r="706" spans="1:14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1"/>
      <c r="DD706" s="1"/>
      <c r="DE706" s="1"/>
      <c r="DF706" s="1"/>
      <c r="DG706" s="1"/>
      <c r="DH706" s="1"/>
      <c r="DI706" s="1"/>
      <c r="DJ706" s="1"/>
      <c r="DK706" s="1"/>
      <c r="DL706" s="1"/>
      <c r="DM706" s="1"/>
      <c r="DN706" s="1"/>
      <c r="DO706" s="1"/>
      <c r="DP706" s="1"/>
      <c r="DQ706" s="1"/>
      <c r="DR706" s="1"/>
      <c r="DS706" s="1"/>
      <c r="DT706" s="1"/>
      <c r="DU706" s="1"/>
      <c r="DV706" s="1"/>
      <c r="DW706" s="1"/>
      <c r="DX706" s="1"/>
      <c r="DY706" s="1"/>
      <c r="DZ706" s="1"/>
      <c r="EA706" s="1"/>
      <c r="EB706" s="1"/>
      <c r="EC706" s="1"/>
      <c r="ED706" s="1"/>
      <c r="EE706" s="1"/>
      <c r="EF706" s="1"/>
      <c r="EG706" s="1"/>
      <c r="EH706" s="1"/>
      <c r="EI706" s="1"/>
      <c r="EJ706" s="1"/>
      <c r="EK706" s="1"/>
      <c r="EL706" s="1"/>
      <c r="EM706" s="1"/>
      <c r="EN706" s="1"/>
      <c r="EO706" s="1"/>
      <c r="EP706" s="1"/>
    </row>
    <row r="707" spans="1:14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1"/>
      <c r="DD707" s="1"/>
      <c r="DE707" s="1"/>
      <c r="DF707" s="1"/>
      <c r="DG707" s="1"/>
      <c r="DH707" s="1"/>
      <c r="DI707" s="1"/>
      <c r="DJ707" s="1"/>
      <c r="DK707" s="1"/>
      <c r="DL707" s="1"/>
      <c r="DM707" s="1"/>
      <c r="DN707" s="1"/>
      <c r="DO707" s="1"/>
      <c r="DP707" s="1"/>
      <c r="DQ707" s="1"/>
      <c r="DR707" s="1"/>
      <c r="DS707" s="1"/>
      <c r="DT707" s="1"/>
      <c r="DU707" s="1"/>
      <c r="DV707" s="1"/>
      <c r="DW707" s="1"/>
      <c r="DX707" s="1"/>
      <c r="DY707" s="1"/>
      <c r="DZ707" s="1"/>
      <c r="EA707" s="1"/>
      <c r="EB707" s="1"/>
      <c r="EC707" s="1"/>
      <c r="ED707" s="1"/>
      <c r="EE707" s="1"/>
      <c r="EF707" s="1"/>
      <c r="EG707" s="1"/>
      <c r="EH707" s="1"/>
      <c r="EI707" s="1"/>
      <c r="EJ707" s="1"/>
      <c r="EK707" s="1"/>
      <c r="EL707" s="1"/>
      <c r="EM707" s="1"/>
      <c r="EN707" s="1"/>
      <c r="EO707" s="1"/>
      <c r="EP707" s="1"/>
    </row>
    <row r="708" spans="1:14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1"/>
      <c r="DD708" s="1"/>
      <c r="DE708" s="1"/>
      <c r="DF708" s="1"/>
      <c r="DG708" s="1"/>
      <c r="DH708" s="1"/>
      <c r="DI708" s="1"/>
      <c r="DJ708" s="1"/>
      <c r="DK708" s="1"/>
      <c r="DL708" s="1"/>
      <c r="DM708" s="1"/>
      <c r="DN708" s="1"/>
      <c r="DO708" s="1"/>
      <c r="DP708" s="1"/>
      <c r="DQ708" s="1"/>
      <c r="DR708" s="1"/>
      <c r="DS708" s="1"/>
      <c r="DT708" s="1"/>
      <c r="DU708" s="1"/>
      <c r="DV708" s="1"/>
      <c r="DW708" s="1"/>
      <c r="DX708" s="1"/>
      <c r="DY708" s="1"/>
      <c r="DZ708" s="1"/>
      <c r="EA708" s="1"/>
      <c r="EB708" s="1"/>
      <c r="EC708" s="1"/>
      <c r="ED708" s="1"/>
      <c r="EE708" s="1"/>
      <c r="EF708" s="1"/>
      <c r="EG708" s="1"/>
      <c r="EH708" s="1"/>
      <c r="EI708" s="1"/>
      <c r="EJ708" s="1"/>
      <c r="EK708" s="1"/>
      <c r="EL708" s="1"/>
      <c r="EM708" s="1"/>
      <c r="EN708" s="1"/>
      <c r="EO708" s="1"/>
      <c r="EP708" s="1"/>
    </row>
    <row r="709" spans="1:14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1"/>
      <c r="DD709" s="1"/>
      <c r="DE709" s="1"/>
      <c r="DF709" s="1"/>
      <c r="DG709" s="1"/>
      <c r="DH709" s="1"/>
      <c r="DI709" s="1"/>
      <c r="DJ709" s="1"/>
      <c r="DK709" s="1"/>
      <c r="DL709" s="1"/>
      <c r="DM709" s="1"/>
      <c r="DN709" s="1"/>
      <c r="DO709" s="1"/>
      <c r="DP709" s="1"/>
      <c r="DQ709" s="1"/>
      <c r="DR709" s="1"/>
      <c r="DS709" s="1"/>
      <c r="DT709" s="1"/>
      <c r="DU709" s="1"/>
      <c r="DV709" s="1"/>
      <c r="DW709" s="1"/>
      <c r="DX709" s="1"/>
      <c r="DY709" s="1"/>
      <c r="DZ709" s="1"/>
      <c r="EA709" s="1"/>
      <c r="EB709" s="1"/>
      <c r="EC709" s="1"/>
      <c r="ED709" s="1"/>
      <c r="EE709" s="1"/>
      <c r="EF709" s="1"/>
      <c r="EG709" s="1"/>
      <c r="EH709" s="1"/>
      <c r="EI709" s="1"/>
      <c r="EJ709" s="1"/>
      <c r="EK709" s="1"/>
      <c r="EL709" s="1"/>
      <c r="EM709" s="1"/>
      <c r="EN709" s="1"/>
      <c r="EO709" s="1"/>
      <c r="EP709" s="1"/>
    </row>
    <row r="710" spans="1:14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1"/>
      <c r="DD710" s="1"/>
      <c r="DE710" s="1"/>
      <c r="DF710" s="1"/>
      <c r="DG710" s="1"/>
      <c r="DH710" s="1"/>
      <c r="DI710" s="1"/>
      <c r="DJ710" s="1"/>
      <c r="DK710" s="1"/>
      <c r="DL710" s="1"/>
      <c r="DM710" s="1"/>
      <c r="DN710" s="1"/>
      <c r="DO710" s="1"/>
      <c r="DP710" s="1"/>
      <c r="DQ710" s="1"/>
      <c r="DR710" s="1"/>
      <c r="DS710" s="1"/>
      <c r="DT710" s="1"/>
      <c r="DU710" s="1"/>
      <c r="DV710" s="1"/>
      <c r="DW710" s="1"/>
      <c r="DX710" s="1"/>
      <c r="DY710" s="1"/>
      <c r="DZ710" s="1"/>
      <c r="EA710" s="1"/>
      <c r="EB710" s="1"/>
      <c r="EC710" s="1"/>
      <c r="ED710" s="1"/>
      <c r="EE710" s="1"/>
      <c r="EF710" s="1"/>
      <c r="EG710" s="1"/>
      <c r="EH710" s="1"/>
      <c r="EI710" s="1"/>
      <c r="EJ710" s="1"/>
      <c r="EK710" s="1"/>
      <c r="EL710" s="1"/>
      <c r="EM710" s="1"/>
      <c r="EN710" s="1"/>
      <c r="EO710" s="1"/>
      <c r="EP710" s="1"/>
    </row>
    <row r="711" spans="1:14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1"/>
      <c r="DD711" s="1"/>
      <c r="DE711" s="1"/>
      <c r="DF711" s="1"/>
      <c r="DG711" s="1"/>
      <c r="DH711" s="1"/>
      <c r="DI711" s="1"/>
      <c r="DJ711" s="1"/>
      <c r="DK711" s="1"/>
      <c r="DL711" s="1"/>
      <c r="DM711" s="1"/>
      <c r="DN711" s="1"/>
      <c r="DO711" s="1"/>
      <c r="DP711" s="1"/>
      <c r="DQ711" s="1"/>
      <c r="DR711" s="1"/>
      <c r="DS711" s="1"/>
      <c r="DT711" s="1"/>
      <c r="DU711" s="1"/>
      <c r="DV711" s="1"/>
      <c r="DW711" s="1"/>
      <c r="DX711" s="1"/>
      <c r="DY711" s="1"/>
      <c r="DZ711" s="1"/>
      <c r="EA711" s="1"/>
      <c r="EB711" s="1"/>
      <c r="EC711" s="1"/>
      <c r="ED711" s="1"/>
      <c r="EE711" s="1"/>
      <c r="EF711" s="1"/>
      <c r="EG711" s="1"/>
      <c r="EH711" s="1"/>
      <c r="EI711" s="1"/>
      <c r="EJ711" s="1"/>
      <c r="EK711" s="1"/>
      <c r="EL711" s="1"/>
      <c r="EM711" s="1"/>
      <c r="EN711" s="1"/>
      <c r="EO711" s="1"/>
      <c r="EP711" s="1"/>
    </row>
    <row r="712" spans="1:14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1"/>
      <c r="DD712" s="1"/>
      <c r="DE712" s="1"/>
      <c r="DF712" s="1"/>
      <c r="DG712" s="1"/>
      <c r="DH712" s="1"/>
      <c r="DI712" s="1"/>
      <c r="DJ712" s="1"/>
      <c r="DK712" s="1"/>
      <c r="DL712" s="1"/>
      <c r="DM712" s="1"/>
      <c r="DN712" s="1"/>
      <c r="DO712" s="1"/>
      <c r="DP712" s="1"/>
      <c r="DQ712" s="1"/>
      <c r="DR712" s="1"/>
      <c r="DS712" s="1"/>
      <c r="DT712" s="1"/>
      <c r="DU712" s="1"/>
      <c r="DV712" s="1"/>
      <c r="DW712" s="1"/>
      <c r="DX712" s="1"/>
      <c r="DY712" s="1"/>
      <c r="DZ712" s="1"/>
      <c r="EA712" s="1"/>
      <c r="EB712" s="1"/>
      <c r="EC712" s="1"/>
      <c r="ED712" s="1"/>
      <c r="EE712" s="1"/>
      <c r="EF712" s="1"/>
      <c r="EG712" s="1"/>
      <c r="EH712" s="1"/>
      <c r="EI712" s="1"/>
      <c r="EJ712" s="1"/>
      <c r="EK712" s="1"/>
      <c r="EL712" s="1"/>
      <c r="EM712" s="1"/>
      <c r="EN712" s="1"/>
      <c r="EO712" s="1"/>
      <c r="EP712" s="1"/>
    </row>
    <row r="713" spans="1:14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1"/>
      <c r="DD713" s="1"/>
      <c r="DE713" s="1"/>
      <c r="DF713" s="1"/>
      <c r="DG713" s="1"/>
      <c r="DH713" s="1"/>
      <c r="DI713" s="1"/>
      <c r="DJ713" s="1"/>
      <c r="DK713" s="1"/>
      <c r="DL713" s="1"/>
      <c r="DM713" s="1"/>
      <c r="DN713" s="1"/>
      <c r="DO713" s="1"/>
      <c r="DP713" s="1"/>
      <c r="DQ713" s="1"/>
      <c r="DR713" s="1"/>
      <c r="DS713" s="1"/>
      <c r="DT713" s="1"/>
      <c r="DU713" s="1"/>
      <c r="DV713" s="1"/>
      <c r="DW713" s="1"/>
      <c r="DX713" s="1"/>
      <c r="DY713" s="1"/>
      <c r="DZ713" s="1"/>
      <c r="EA713" s="1"/>
      <c r="EB713" s="1"/>
      <c r="EC713" s="1"/>
      <c r="ED713" s="1"/>
      <c r="EE713" s="1"/>
      <c r="EF713" s="1"/>
      <c r="EG713" s="1"/>
      <c r="EH713" s="1"/>
      <c r="EI713" s="1"/>
      <c r="EJ713" s="1"/>
      <c r="EK713" s="1"/>
      <c r="EL713" s="1"/>
      <c r="EM713" s="1"/>
      <c r="EN713" s="1"/>
      <c r="EO713" s="1"/>
      <c r="EP713" s="1"/>
    </row>
    <row r="714" spans="1:14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1"/>
      <c r="DD714" s="1"/>
      <c r="DE714" s="1"/>
      <c r="DF714" s="1"/>
      <c r="DG714" s="1"/>
      <c r="DH714" s="1"/>
      <c r="DI714" s="1"/>
      <c r="DJ714" s="1"/>
      <c r="DK714" s="1"/>
      <c r="DL714" s="1"/>
      <c r="DM714" s="1"/>
      <c r="DN714" s="1"/>
      <c r="DO714" s="1"/>
      <c r="DP714" s="1"/>
      <c r="DQ714" s="1"/>
      <c r="DR714" s="1"/>
      <c r="DS714" s="1"/>
      <c r="DT714" s="1"/>
      <c r="DU714" s="1"/>
      <c r="DV714" s="1"/>
      <c r="DW714" s="1"/>
      <c r="DX714" s="1"/>
      <c r="DY714" s="1"/>
      <c r="DZ714" s="1"/>
      <c r="EA714" s="1"/>
      <c r="EB714" s="1"/>
      <c r="EC714" s="1"/>
      <c r="ED714" s="1"/>
      <c r="EE714" s="1"/>
      <c r="EF714" s="1"/>
      <c r="EG714" s="1"/>
      <c r="EH714" s="1"/>
      <c r="EI714" s="1"/>
      <c r="EJ714" s="1"/>
      <c r="EK714" s="1"/>
      <c r="EL714" s="1"/>
      <c r="EM714" s="1"/>
      <c r="EN714" s="1"/>
      <c r="EO714" s="1"/>
      <c r="EP714" s="1"/>
    </row>
    <row r="715" spans="1:14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1"/>
      <c r="DD715" s="1"/>
      <c r="DE715" s="1"/>
      <c r="DF715" s="1"/>
      <c r="DG715" s="1"/>
      <c r="DH715" s="1"/>
      <c r="DI715" s="1"/>
      <c r="DJ715" s="1"/>
      <c r="DK715" s="1"/>
      <c r="DL715" s="1"/>
      <c r="DM715" s="1"/>
      <c r="DN715" s="1"/>
      <c r="DO715" s="1"/>
      <c r="DP715" s="1"/>
      <c r="DQ715" s="1"/>
      <c r="DR715" s="1"/>
      <c r="DS715" s="1"/>
      <c r="DT715" s="1"/>
      <c r="DU715" s="1"/>
      <c r="DV715" s="1"/>
      <c r="DW715" s="1"/>
      <c r="DX715" s="1"/>
      <c r="DY715" s="1"/>
      <c r="DZ715" s="1"/>
      <c r="EA715" s="1"/>
      <c r="EB715" s="1"/>
      <c r="EC715" s="1"/>
      <c r="ED715" s="1"/>
      <c r="EE715" s="1"/>
      <c r="EF715" s="1"/>
      <c r="EG715" s="1"/>
      <c r="EH715" s="1"/>
      <c r="EI715" s="1"/>
      <c r="EJ715" s="1"/>
      <c r="EK715" s="1"/>
      <c r="EL715" s="1"/>
      <c r="EM715" s="1"/>
      <c r="EN715" s="1"/>
      <c r="EO715" s="1"/>
      <c r="EP715" s="1"/>
    </row>
    <row r="716" spans="1:14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1"/>
      <c r="DD716" s="1"/>
      <c r="DE716" s="1"/>
      <c r="DF716" s="1"/>
      <c r="DG716" s="1"/>
      <c r="DH716" s="1"/>
      <c r="DI716" s="1"/>
      <c r="DJ716" s="1"/>
      <c r="DK716" s="1"/>
      <c r="DL716" s="1"/>
      <c r="DM716" s="1"/>
      <c r="DN716" s="1"/>
      <c r="DO716" s="1"/>
      <c r="DP716" s="1"/>
      <c r="DQ716" s="1"/>
      <c r="DR716" s="1"/>
      <c r="DS716" s="1"/>
      <c r="DT716" s="1"/>
      <c r="DU716" s="1"/>
      <c r="DV716" s="1"/>
      <c r="DW716" s="1"/>
      <c r="DX716" s="1"/>
      <c r="DY716" s="1"/>
      <c r="DZ716" s="1"/>
      <c r="EA716" s="1"/>
      <c r="EB716" s="1"/>
      <c r="EC716" s="1"/>
      <c r="ED716" s="1"/>
      <c r="EE716" s="1"/>
      <c r="EF716" s="1"/>
      <c r="EG716" s="1"/>
      <c r="EH716" s="1"/>
      <c r="EI716" s="1"/>
      <c r="EJ716" s="1"/>
      <c r="EK716" s="1"/>
      <c r="EL716" s="1"/>
      <c r="EM716" s="1"/>
      <c r="EN716" s="1"/>
      <c r="EO716" s="1"/>
      <c r="EP716" s="1"/>
    </row>
    <row r="717" spans="1:14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1"/>
      <c r="DD717" s="1"/>
      <c r="DE717" s="1"/>
      <c r="DF717" s="1"/>
      <c r="DG717" s="1"/>
      <c r="DH717" s="1"/>
      <c r="DI717" s="1"/>
      <c r="DJ717" s="1"/>
      <c r="DK717" s="1"/>
      <c r="DL717" s="1"/>
      <c r="DM717" s="1"/>
      <c r="DN717" s="1"/>
      <c r="DO717" s="1"/>
      <c r="DP717" s="1"/>
      <c r="DQ717" s="1"/>
      <c r="DR717" s="1"/>
      <c r="DS717" s="1"/>
      <c r="DT717" s="1"/>
      <c r="DU717" s="1"/>
      <c r="DV717" s="1"/>
      <c r="DW717" s="1"/>
      <c r="DX717" s="1"/>
      <c r="DY717" s="1"/>
      <c r="DZ717" s="1"/>
      <c r="EA717" s="1"/>
      <c r="EB717" s="1"/>
      <c r="EC717" s="1"/>
      <c r="ED717" s="1"/>
      <c r="EE717" s="1"/>
      <c r="EF717" s="1"/>
      <c r="EG717" s="1"/>
      <c r="EH717" s="1"/>
      <c r="EI717" s="1"/>
      <c r="EJ717" s="1"/>
      <c r="EK717" s="1"/>
      <c r="EL717" s="1"/>
      <c r="EM717" s="1"/>
      <c r="EN717" s="1"/>
      <c r="EO717" s="1"/>
      <c r="EP717" s="1"/>
    </row>
    <row r="718" spans="1:14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1"/>
      <c r="DD718" s="1"/>
      <c r="DE718" s="1"/>
      <c r="DF718" s="1"/>
      <c r="DG718" s="1"/>
      <c r="DH718" s="1"/>
      <c r="DI718" s="1"/>
      <c r="DJ718" s="1"/>
      <c r="DK718" s="1"/>
      <c r="DL718" s="1"/>
      <c r="DM718" s="1"/>
      <c r="DN718" s="1"/>
      <c r="DO718" s="1"/>
      <c r="DP718" s="1"/>
      <c r="DQ718" s="1"/>
      <c r="DR718" s="1"/>
      <c r="DS718" s="1"/>
      <c r="DT718" s="1"/>
      <c r="DU718" s="1"/>
      <c r="DV718" s="1"/>
      <c r="DW718" s="1"/>
      <c r="DX718" s="1"/>
      <c r="DY718" s="1"/>
      <c r="DZ718" s="1"/>
      <c r="EA718" s="1"/>
      <c r="EB718" s="1"/>
      <c r="EC718" s="1"/>
      <c r="ED718" s="1"/>
      <c r="EE718" s="1"/>
      <c r="EF718" s="1"/>
      <c r="EG718" s="1"/>
      <c r="EH718" s="1"/>
      <c r="EI718" s="1"/>
      <c r="EJ718" s="1"/>
      <c r="EK718" s="1"/>
      <c r="EL718" s="1"/>
      <c r="EM718" s="1"/>
      <c r="EN718" s="1"/>
      <c r="EO718" s="1"/>
      <c r="EP718" s="1"/>
    </row>
    <row r="719" spans="1:14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1"/>
      <c r="DD719" s="1"/>
      <c r="DE719" s="1"/>
      <c r="DF719" s="1"/>
      <c r="DG719" s="1"/>
      <c r="DH719" s="1"/>
      <c r="DI719" s="1"/>
      <c r="DJ719" s="1"/>
      <c r="DK719" s="1"/>
      <c r="DL719" s="1"/>
      <c r="DM719" s="1"/>
      <c r="DN719" s="1"/>
      <c r="DO719" s="1"/>
      <c r="DP719" s="1"/>
      <c r="DQ719" s="1"/>
      <c r="DR719" s="1"/>
      <c r="DS719" s="1"/>
      <c r="DT719" s="1"/>
      <c r="DU719" s="1"/>
      <c r="DV719" s="1"/>
      <c r="DW719" s="1"/>
      <c r="DX719" s="1"/>
      <c r="DY719" s="1"/>
      <c r="DZ719" s="1"/>
      <c r="EA719" s="1"/>
      <c r="EB719" s="1"/>
      <c r="EC719" s="1"/>
      <c r="ED719" s="1"/>
      <c r="EE719" s="1"/>
      <c r="EF719" s="1"/>
      <c r="EG719" s="1"/>
      <c r="EH719" s="1"/>
      <c r="EI719" s="1"/>
      <c r="EJ719" s="1"/>
      <c r="EK719" s="1"/>
      <c r="EL719" s="1"/>
      <c r="EM719" s="1"/>
      <c r="EN719" s="1"/>
      <c r="EO719" s="1"/>
      <c r="EP719" s="1"/>
    </row>
    <row r="720" spans="1:14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1"/>
      <c r="DD720" s="1"/>
      <c r="DE720" s="1"/>
      <c r="DF720" s="1"/>
      <c r="DG720" s="1"/>
      <c r="DH720" s="1"/>
      <c r="DI720" s="1"/>
      <c r="DJ720" s="1"/>
      <c r="DK720" s="1"/>
      <c r="DL720" s="1"/>
      <c r="DM720" s="1"/>
      <c r="DN720" s="1"/>
      <c r="DO720" s="1"/>
      <c r="DP720" s="1"/>
      <c r="DQ720" s="1"/>
      <c r="DR720" s="1"/>
      <c r="DS720" s="1"/>
      <c r="DT720" s="1"/>
      <c r="DU720" s="1"/>
      <c r="DV720" s="1"/>
      <c r="DW720" s="1"/>
      <c r="DX720" s="1"/>
      <c r="DY720" s="1"/>
      <c r="DZ720" s="1"/>
      <c r="EA720" s="1"/>
      <c r="EB720" s="1"/>
      <c r="EC720" s="1"/>
      <c r="ED720" s="1"/>
      <c r="EE720" s="1"/>
      <c r="EF720" s="1"/>
      <c r="EG720" s="1"/>
      <c r="EH720" s="1"/>
      <c r="EI720" s="1"/>
      <c r="EJ720" s="1"/>
      <c r="EK720" s="1"/>
      <c r="EL720" s="1"/>
      <c r="EM720" s="1"/>
      <c r="EN720" s="1"/>
      <c r="EO720" s="1"/>
      <c r="EP720" s="1"/>
    </row>
    <row r="721" spans="1:14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1"/>
      <c r="DD721" s="1"/>
      <c r="DE721" s="1"/>
      <c r="DF721" s="1"/>
      <c r="DG721" s="1"/>
      <c r="DH721" s="1"/>
      <c r="DI721" s="1"/>
      <c r="DJ721" s="1"/>
      <c r="DK721" s="1"/>
      <c r="DL721" s="1"/>
      <c r="DM721" s="1"/>
      <c r="DN721" s="1"/>
      <c r="DO721" s="1"/>
      <c r="DP721" s="1"/>
      <c r="DQ721" s="1"/>
      <c r="DR721" s="1"/>
      <c r="DS721" s="1"/>
      <c r="DT721" s="1"/>
      <c r="DU721" s="1"/>
      <c r="DV721" s="1"/>
      <c r="DW721" s="1"/>
      <c r="DX721" s="1"/>
      <c r="DY721" s="1"/>
      <c r="DZ721" s="1"/>
      <c r="EA721" s="1"/>
      <c r="EB721" s="1"/>
      <c r="EC721" s="1"/>
      <c r="ED721" s="1"/>
      <c r="EE721" s="1"/>
      <c r="EF721" s="1"/>
      <c r="EG721" s="1"/>
      <c r="EH721" s="1"/>
      <c r="EI721" s="1"/>
      <c r="EJ721" s="1"/>
      <c r="EK721" s="1"/>
      <c r="EL721" s="1"/>
      <c r="EM721" s="1"/>
      <c r="EN721" s="1"/>
      <c r="EO721" s="1"/>
      <c r="EP721" s="1"/>
    </row>
    <row r="722" spans="1:14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1"/>
      <c r="DD722" s="1"/>
      <c r="DE722" s="1"/>
      <c r="DF722" s="1"/>
      <c r="DG722" s="1"/>
      <c r="DH722" s="1"/>
      <c r="DI722" s="1"/>
      <c r="DJ722" s="1"/>
      <c r="DK722" s="1"/>
      <c r="DL722" s="1"/>
      <c r="DM722" s="1"/>
      <c r="DN722" s="1"/>
      <c r="DO722" s="1"/>
      <c r="DP722" s="1"/>
      <c r="DQ722" s="1"/>
      <c r="DR722" s="1"/>
      <c r="DS722" s="1"/>
      <c r="DT722" s="1"/>
      <c r="DU722" s="1"/>
      <c r="DV722" s="1"/>
      <c r="DW722" s="1"/>
      <c r="DX722" s="1"/>
      <c r="DY722" s="1"/>
      <c r="DZ722" s="1"/>
      <c r="EA722" s="1"/>
      <c r="EB722" s="1"/>
      <c r="EC722" s="1"/>
      <c r="ED722" s="1"/>
      <c r="EE722" s="1"/>
      <c r="EF722" s="1"/>
      <c r="EG722" s="1"/>
      <c r="EH722" s="1"/>
      <c r="EI722" s="1"/>
      <c r="EJ722" s="1"/>
      <c r="EK722" s="1"/>
      <c r="EL722" s="1"/>
      <c r="EM722" s="1"/>
      <c r="EN722" s="1"/>
      <c r="EO722" s="1"/>
      <c r="EP722" s="1"/>
    </row>
    <row r="723" spans="1:14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1"/>
      <c r="DD723" s="1"/>
      <c r="DE723" s="1"/>
      <c r="DF723" s="1"/>
      <c r="DG723" s="1"/>
      <c r="DH723" s="1"/>
      <c r="DI723" s="1"/>
      <c r="DJ723" s="1"/>
      <c r="DK723" s="1"/>
      <c r="DL723" s="1"/>
      <c r="DM723" s="1"/>
      <c r="DN723" s="1"/>
      <c r="DO723" s="1"/>
      <c r="DP723" s="1"/>
      <c r="DQ723" s="1"/>
      <c r="DR723" s="1"/>
      <c r="DS723" s="1"/>
      <c r="DT723" s="1"/>
      <c r="DU723" s="1"/>
      <c r="DV723" s="1"/>
      <c r="DW723" s="1"/>
      <c r="DX723" s="1"/>
      <c r="DY723" s="1"/>
      <c r="DZ723" s="1"/>
      <c r="EA723" s="1"/>
      <c r="EB723" s="1"/>
      <c r="EC723" s="1"/>
      <c r="ED723" s="1"/>
      <c r="EE723" s="1"/>
      <c r="EF723" s="1"/>
      <c r="EG723" s="1"/>
      <c r="EH723" s="1"/>
      <c r="EI723" s="1"/>
      <c r="EJ723" s="1"/>
      <c r="EK723" s="1"/>
      <c r="EL723" s="1"/>
      <c r="EM723" s="1"/>
      <c r="EN723" s="1"/>
      <c r="EO723" s="1"/>
      <c r="EP723" s="1"/>
    </row>
    <row r="724" spans="1:14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1"/>
      <c r="DD724" s="1"/>
      <c r="DE724" s="1"/>
      <c r="DF724" s="1"/>
      <c r="DG724" s="1"/>
      <c r="DH724" s="1"/>
      <c r="DI724" s="1"/>
      <c r="DJ724" s="1"/>
      <c r="DK724" s="1"/>
      <c r="DL724" s="1"/>
      <c r="DM724" s="1"/>
      <c r="DN724" s="1"/>
      <c r="DO724" s="1"/>
      <c r="DP724" s="1"/>
      <c r="DQ724" s="1"/>
      <c r="DR724" s="1"/>
      <c r="DS724" s="1"/>
      <c r="DT724" s="1"/>
      <c r="DU724" s="1"/>
      <c r="DV724" s="1"/>
      <c r="DW724" s="1"/>
      <c r="DX724" s="1"/>
      <c r="DY724" s="1"/>
      <c r="DZ724" s="1"/>
      <c r="EA724" s="1"/>
      <c r="EB724" s="1"/>
      <c r="EC724" s="1"/>
      <c r="ED724" s="1"/>
      <c r="EE724" s="1"/>
      <c r="EF724" s="1"/>
      <c r="EG724" s="1"/>
      <c r="EH724" s="1"/>
      <c r="EI724" s="1"/>
      <c r="EJ724" s="1"/>
      <c r="EK724" s="1"/>
      <c r="EL724" s="1"/>
      <c r="EM724" s="1"/>
      <c r="EN724" s="1"/>
      <c r="EO724" s="1"/>
      <c r="EP724" s="1"/>
    </row>
    <row r="725" spans="1:14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1"/>
      <c r="DD725" s="1"/>
      <c r="DE725" s="1"/>
      <c r="DF725" s="1"/>
      <c r="DG725" s="1"/>
      <c r="DH725" s="1"/>
      <c r="DI725" s="1"/>
      <c r="DJ725" s="1"/>
      <c r="DK725" s="1"/>
      <c r="DL725" s="1"/>
      <c r="DM725" s="1"/>
      <c r="DN725" s="1"/>
      <c r="DO725" s="1"/>
      <c r="DP725" s="1"/>
      <c r="DQ725" s="1"/>
      <c r="DR725" s="1"/>
      <c r="DS725" s="1"/>
      <c r="DT725" s="1"/>
      <c r="DU725" s="1"/>
      <c r="DV725" s="1"/>
      <c r="DW725" s="1"/>
      <c r="DX725" s="1"/>
      <c r="DY725" s="1"/>
      <c r="DZ725" s="1"/>
      <c r="EA725" s="1"/>
      <c r="EB725" s="1"/>
      <c r="EC725" s="1"/>
      <c r="ED725" s="1"/>
      <c r="EE725" s="1"/>
      <c r="EF725" s="1"/>
      <c r="EG725" s="1"/>
      <c r="EH725" s="1"/>
      <c r="EI725" s="1"/>
      <c r="EJ725" s="1"/>
      <c r="EK725" s="1"/>
      <c r="EL725" s="1"/>
      <c r="EM725" s="1"/>
      <c r="EN725" s="1"/>
      <c r="EO725" s="1"/>
      <c r="EP725" s="1"/>
    </row>
    <row r="726" spans="1:14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1"/>
      <c r="DD726" s="1"/>
      <c r="DE726" s="1"/>
      <c r="DF726" s="1"/>
      <c r="DG726" s="1"/>
      <c r="DH726" s="1"/>
      <c r="DI726" s="1"/>
      <c r="DJ726" s="1"/>
      <c r="DK726" s="1"/>
      <c r="DL726" s="1"/>
      <c r="DM726" s="1"/>
      <c r="DN726" s="1"/>
      <c r="DO726" s="1"/>
      <c r="DP726" s="1"/>
      <c r="DQ726" s="1"/>
      <c r="DR726" s="1"/>
      <c r="DS726" s="1"/>
      <c r="DT726" s="1"/>
      <c r="DU726" s="1"/>
      <c r="DV726" s="1"/>
      <c r="DW726" s="1"/>
      <c r="DX726" s="1"/>
      <c r="DY726" s="1"/>
      <c r="DZ726" s="1"/>
      <c r="EA726" s="1"/>
      <c r="EB726" s="1"/>
      <c r="EC726" s="1"/>
      <c r="ED726" s="1"/>
      <c r="EE726" s="1"/>
      <c r="EF726" s="1"/>
      <c r="EG726" s="1"/>
      <c r="EH726" s="1"/>
      <c r="EI726" s="1"/>
      <c r="EJ726" s="1"/>
      <c r="EK726" s="1"/>
      <c r="EL726" s="1"/>
      <c r="EM726" s="1"/>
      <c r="EN726" s="1"/>
      <c r="EO726" s="1"/>
      <c r="EP726" s="1"/>
    </row>
    <row r="727" spans="1:14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1"/>
      <c r="DD727" s="1"/>
      <c r="DE727" s="1"/>
      <c r="DF727" s="1"/>
      <c r="DG727" s="1"/>
      <c r="DH727" s="1"/>
      <c r="DI727" s="1"/>
      <c r="DJ727" s="1"/>
      <c r="DK727" s="1"/>
      <c r="DL727" s="1"/>
      <c r="DM727" s="1"/>
      <c r="DN727" s="1"/>
      <c r="DO727" s="1"/>
      <c r="DP727" s="1"/>
      <c r="DQ727" s="1"/>
      <c r="DR727" s="1"/>
      <c r="DS727" s="1"/>
      <c r="DT727" s="1"/>
      <c r="DU727" s="1"/>
      <c r="DV727" s="1"/>
      <c r="DW727" s="1"/>
      <c r="DX727" s="1"/>
      <c r="DY727" s="1"/>
      <c r="DZ727" s="1"/>
      <c r="EA727" s="1"/>
      <c r="EB727" s="1"/>
      <c r="EC727" s="1"/>
      <c r="ED727" s="1"/>
      <c r="EE727" s="1"/>
      <c r="EF727" s="1"/>
      <c r="EG727" s="1"/>
      <c r="EH727" s="1"/>
      <c r="EI727" s="1"/>
      <c r="EJ727" s="1"/>
      <c r="EK727" s="1"/>
      <c r="EL727" s="1"/>
      <c r="EM727" s="1"/>
      <c r="EN727" s="1"/>
      <c r="EO727" s="1"/>
      <c r="EP727" s="1"/>
    </row>
    <row r="728" spans="1:14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1"/>
      <c r="DD728" s="1"/>
      <c r="DE728" s="1"/>
      <c r="DF728" s="1"/>
      <c r="DG728" s="1"/>
      <c r="DH728" s="1"/>
      <c r="DI728" s="1"/>
      <c r="DJ728" s="1"/>
      <c r="DK728" s="1"/>
      <c r="DL728" s="1"/>
      <c r="DM728" s="1"/>
      <c r="DN728" s="1"/>
      <c r="DO728" s="1"/>
      <c r="DP728" s="1"/>
      <c r="DQ728" s="1"/>
      <c r="DR728" s="1"/>
      <c r="DS728" s="1"/>
      <c r="DT728" s="1"/>
      <c r="DU728" s="1"/>
      <c r="DV728" s="1"/>
      <c r="DW728" s="1"/>
      <c r="DX728" s="1"/>
      <c r="DY728" s="1"/>
      <c r="DZ728" s="1"/>
      <c r="EA728" s="1"/>
      <c r="EB728" s="1"/>
      <c r="EC728" s="1"/>
      <c r="ED728" s="1"/>
      <c r="EE728" s="1"/>
      <c r="EF728" s="1"/>
      <c r="EG728" s="1"/>
      <c r="EH728" s="1"/>
      <c r="EI728" s="1"/>
      <c r="EJ728" s="1"/>
      <c r="EK728" s="1"/>
      <c r="EL728" s="1"/>
      <c r="EM728" s="1"/>
      <c r="EN728" s="1"/>
      <c r="EO728" s="1"/>
      <c r="EP728" s="1"/>
    </row>
    <row r="729" spans="1:14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1"/>
      <c r="DD729" s="1"/>
      <c r="DE729" s="1"/>
      <c r="DF729" s="1"/>
      <c r="DG729" s="1"/>
      <c r="DH729" s="1"/>
      <c r="DI729" s="1"/>
      <c r="DJ729" s="1"/>
      <c r="DK729" s="1"/>
      <c r="DL729" s="1"/>
      <c r="DM729" s="1"/>
      <c r="DN729" s="1"/>
      <c r="DO729" s="1"/>
      <c r="DP729" s="1"/>
      <c r="DQ729" s="1"/>
      <c r="DR729" s="1"/>
      <c r="DS729" s="1"/>
      <c r="DT729" s="1"/>
      <c r="DU729" s="1"/>
      <c r="DV729" s="1"/>
      <c r="DW729" s="1"/>
      <c r="DX729" s="1"/>
      <c r="DY729" s="1"/>
      <c r="DZ729" s="1"/>
      <c r="EA729" s="1"/>
      <c r="EB729" s="1"/>
      <c r="EC729" s="1"/>
      <c r="ED729" s="1"/>
      <c r="EE729" s="1"/>
      <c r="EF729" s="1"/>
      <c r="EG729" s="1"/>
      <c r="EH729" s="1"/>
      <c r="EI729" s="1"/>
      <c r="EJ729" s="1"/>
      <c r="EK729" s="1"/>
      <c r="EL729" s="1"/>
      <c r="EM729" s="1"/>
      <c r="EN729" s="1"/>
      <c r="EO729" s="1"/>
      <c r="EP729" s="1"/>
    </row>
    <row r="730" spans="1:14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1"/>
      <c r="DD730" s="1"/>
      <c r="DE730" s="1"/>
      <c r="DF730" s="1"/>
      <c r="DG730" s="1"/>
      <c r="DH730" s="1"/>
      <c r="DI730" s="1"/>
      <c r="DJ730" s="1"/>
      <c r="DK730" s="1"/>
      <c r="DL730" s="1"/>
      <c r="DM730" s="1"/>
      <c r="DN730" s="1"/>
      <c r="DO730" s="1"/>
      <c r="DP730" s="1"/>
      <c r="DQ730" s="1"/>
      <c r="DR730" s="1"/>
      <c r="DS730" s="1"/>
      <c r="DT730" s="1"/>
      <c r="DU730" s="1"/>
      <c r="DV730" s="1"/>
      <c r="DW730" s="1"/>
      <c r="DX730" s="1"/>
      <c r="DY730" s="1"/>
      <c r="DZ730" s="1"/>
      <c r="EA730" s="1"/>
      <c r="EB730" s="1"/>
      <c r="EC730" s="1"/>
      <c r="ED730" s="1"/>
      <c r="EE730" s="1"/>
      <c r="EF730" s="1"/>
      <c r="EG730" s="1"/>
      <c r="EH730" s="1"/>
      <c r="EI730" s="1"/>
      <c r="EJ730" s="1"/>
      <c r="EK730" s="1"/>
      <c r="EL730" s="1"/>
      <c r="EM730" s="1"/>
      <c r="EN730" s="1"/>
      <c r="EO730" s="1"/>
      <c r="EP730" s="1"/>
    </row>
    <row r="731" spans="1:14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1"/>
      <c r="DD731" s="1"/>
      <c r="DE731" s="1"/>
      <c r="DF731" s="1"/>
      <c r="DG731" s="1"/>
      <c r="DH731" s="1"/>
      <c r="DI731" s="1"/>
      <c r="DJ731" s="1"/>
      <c r="DK731" s="1"/>
      <c r="DL731" s="1"/>
      <c r="DM731" s="1"/>
      <c r="DN731" s="1"/>
      <c r="DO731" s="1"/>
      <c r="DP731" s="1"/>
      <c r="DQ731" s="1"/>
      <c r="DR731" s="1"/>
      <c r="DS731" s="1"/>
      <c r="DT731" s="1"/>
      <c r="DU731" s="1"/>
      <c r="DV731" s="1"/>
      <c r="DW731" s="1"/>
      <c r="DX731" s="1"/>
      <c r="DY731" s="1"/>
      <c r="DZ731" s="1"/>
      <c r="EA731" s="1"/>
      <c r="EB731" s="1"/>
      <c r="EC731" s="1"/>
      <c r="ED731" s="1"/>
      <c r="EE731" s="1"/>
      <c r="EF731" s="1"/>
      <c r="EG731" s="1"/>
      <c r="EH731" s="1"/>
      <c r="EI731" s="1"/>
      <c r="EJ731" s="1"/>
      <c r="EK731" s="1"/>
      <c r="EL731" s="1"/>
      <c r="EM731" s="1"/>
      <c r="EN731" s="1"/>
      <c r="EO731" s="1"/>
      <c r="EP731" s="1"/>
    </row>
    <row r="732" spans="1:14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1"/>
      <c r="DD732" s="1"/>
      <c r="DE732" s="1"/>
      <c r="DF732" s="1"/>
      <c r="DG732" s="1"/>
      <c r="DH732" s="1"/>
      <c r="DI732" s="1"/>
      <c r="DJ732" s="1"/>
      <c r="DK732" s="1"/>
      <c r="DL732" s="1"/>
      <c r="DM732" s="1"/>
      <c r="DN732" s="1"/>
      <c r="DO732" s="1"/>
      <c r="DP732" s="1"/>
      <c r="DQ732" s="1"/>
      <c r="DR732" s="1"/>
      <c r="DS732" s="1"/>
      <c r="DT732" s="1"/>
      <c r="DU732" s="1"/>
      <c r="DV732" s="1"/>
      <c r="DW732" s="1"/>
      <c r="DX732" s="1"/>
      <c r="DY732" s="1"/>
      <c r="DZ732" s="1"/>
      <c r="EA732" s="1"/>
      <c r="EB732" s="1"/>
      <c r="EC732" s="1"/>
      <c r="ED732" s="1"/>
      <c r="EE732" s="1"/>
      <c r="EF732" s="1"/>
      <c r="EG732" s="1"/>
      <c r="EH732" s="1"/>
      <c r="EI732" s="1"/>
      <c r="EJ732" s="1"/>
      <c r="EK732" s="1"/>
      <c r="EL732" s="1"/>
      <c r="EM732" s="1"/>
      <c r="EN732" s="1"/>
      <c r="EO732" s="1"/>
      <c r="EP732" s="1"/>
    </row>
    <row r="733" spans="1:14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1"/>
      <c r="DD733" s="1"/>
      <c r="DE733" s="1"/>
      <c r="DF733" s="1"/>
      <c r="DG733" s="1"/>
      <c r="DH733" s="1"/>
      <c r="DI733" s="1"/>
      <c r="DJ733" s="1"/>
      <c r="DK733" s="1"/>
      <c r="DL733" s="1"/>
      <c r="DM733" s="1"/>
      <c r="DN733" s="1"/>
      <c r="DO733" s="1"/>
      <c r="DP733" s="1"/>
      <c r="DQ733" s="1"/>
      <c r="DR733" s="1"/>
      <c r="DS733" s="1"/>
      <c r="DT733" s="1"/>
      <c r="DU733" s="1"/>
      <c r="DV733" s="1"/>
      <c r="DW733" s="1"/>
      <c r="DX733" s="1"/>
      <c r="DY733" s="1"/>
      <c r="DZ733" s="1"/>
      <c r="EA733" s="1"/>
      <c r="EB733" s="1"/>
      <c r="EC733" s="1"/>
      <c r="ED733" s="1"/>
      <c r="EE733" s="1"/>
      <c r="EF733" s="1"/>
      <c r="EG733" s="1"/>
      <c r="EH733" s="1"/>
      <c r="EI733" s="1"/>
      <c r="EJ733" s="1"/>
      <c r="EK733" s="1"/>
      <c r="EL733" s="1"/>
      <c r="EM733" s="1"/>
      <c r="EN733" s="1"/>
      <c r="EO733" s="1"/>
      <c r="EP733" s="1"/>
    </row>
    <row r="734" spans="1:14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1"/>
      <c r="DD734" s="1"/>
      <c r="DE734" s="1"/>
      <c r="DF734" s="1"/>
      <c r="DG734" s="1"/>
      <c r="DH734" s="1"/>
      <c r="DI734" s="1"/>
      <c r="DJ734" s="1"/>
      <c r="DK734" s="1"/>
      <c r="DL734" s="1"/>
      <c r="DM734" s="1"/>
      <c r="DN734" s="1"/>
      <c r="DO734" s="1"/>
      <c r="DP734" s="1"/>
      <c r="DQ734" s="1"/>
      <c r="DR734" s="1"/>
      <c r="DS734" s="1"/>
      <c r="DT734" s="1"/>
      <c r="DU734" s="1"/>
      <c r="DV734" s="1"/>
      <c r="DW734" s="1"/>
      <c r="DX734" s="1"/>
      <c r="DY734" s="1"/>
      <c r="DZ734" s="1"/>
      <c r="EA734" s="1"/>
      <c r="EB734" s="1"/>
      <c r="EC734" s="1"/>
      <c r="ED734" s="1"/>
      <c r="EE734" s="1"/>
      <c r="EF734" s="1"/>
      <c r="EG734" s="1"/>
      <c r="EH734" s="1"/>
      <c r="EI734" s="1"/>
      <c r="EJ734" s="1"/>
      <c r="EK734" s="1"/>
      <c r="EL734" s="1"/>
      <c r="EM734" s="1"/>
      <c r="EN734" s="1"/>
      <c r="EO734" s="1"/>
      <c r="EP734" s="1"/>
    </row>
    <row r="735" spans="1:14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1"/>
      <c r="DD735" s="1"/>
      <c r="DE735" s="1"/>
      <c r="DF735" s="1"/>
      <c r="DG735" s="1"/>
      <c r="DH735" s="1"/>
      <c r="DI735" s="1"/>
      <c r="DJ735" s="1"/>
      <c r="DK735" s="1"/>
      <c r="DL735" s="1"/>
      <c r="DM735" s="1"/>
      <c r="DN735" s="1"/>
      <c r="DO735" s="1"/>
      <c r="DP735" s="1"/>
      <c r="DQ735" s="1"/>
      <c r="DR735" s="1"/>
      <c r="DS735" s="1"/>
      <c r="DT735" s="1"/>
      <c r="DU735" s="1"/>
      <c r="DV735" s="1"/>
      <c r="DW735" s="1"/>
      <c r="DX735" s="1"/>
      <c r="DY735" s="1"/>
      <c r="DZ735" s="1"/>
      <c r="EA735" s="1"/>
      <c r="EB735" s="1"/>
      <c r="EC735" s="1"/>
      <c r="ED735" s="1"/>
      <c r="EE735" s="1"/>
      <c r="EF735" s="1"/>
      <c r="EG735" s="1"/>
      <c r="EH735" s="1"/>
      <c r="EI735" s="1"/>
      <c r="EJ735" s="1"/>
      <c r="EK735" s="1"/>
      <c r="EL735" s="1"/>
      <c r="EM735" s="1"/>
      <c r="EN735" s="1"/>
      <c r="EO735" s="1"/>
      <c r="EP735" s="1"/>
    </row>
    <row r="736" spans="1:14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1"/>
      <c r="DD736" s="1"/>
      <c r="DE736" s="1"/>
      <c r="DF736" s="1"/>
      <c r="DG736" s="1"/>
      <c r="DH736" s="1"/>
      <c r="DI736" s="1"/>
      <c r="DJ736" s="1"/>
      <c r="DK736" s="1"/>
      <c r="DL736" s="1"/>
      <c r="DM736" s="1"/>
      <c r="DN736" s="1"/>
      <c r="DO736" s="1"/>
      <c r="DP736" s="1"/>
      <c r="DQ736" s="1"/>
      <c r="DR736" s="1"/>
      <c r="DS736" s="1"/>
      <c r="DT736" s="1"/>
      <c r="DU736" s="1"/>
      <c r="DV736" s="1"/>
      <c r="DW736" s="1"/>
      <c r="DX736" s="1"/>
      <c r="DY736" s="1"/>
      <c r="DZ736" s="1"/>
      <c r="EA736" s="1"/>
      <c r="EB736" s="1"/>
      <c r="EC736" s="1"/>
      <c r="ED736" s="1"/>
      <c r="EE736" s="1"/>
      <c r="EF736" s="1"/>
      <c r="EG736" s="1"/>
      <c r="EH736" s="1"/>
      <c r="EI736" s="1"/>
      <c r="EJ736" s="1"/>
      <c r="EK736" s="1"/>
      <c r="EL736" s="1"/>
      <c r="EM736" s="1"/>
      <c r="EN736" s="1"/>
      <c r="EO736" s="1"/>
      <c r="EP736" s="1"/>
    </row>
    <row r="737" spans="1:14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1"/>
      <c r="DD737" s="1"/>
      <c r="DE737" s="1"/>
      <c r="DF737" s="1"/>
      <c r="DG737" s="1"/>
      <c r="DH737" s="1"/>
      <c r="DI737" s="1"/>
      <c r="DJ737" s="1"/>
      <c r="DK737" s="1"/>
      <c r="DL737" s="1"/>
      <c r="DM737" s="1"/>
      <c r="DN737" s="1"/>
      <c r="DO737" s="1"/>
      <c r="DP737" s="1"/>
      <c r="DQ737" s="1"/>
      <c r="DR737" s="1"/>
      <c r="DS737" s="1"/>
      <c r="DT737" s="1"/>
      <c r="DU737" s="1"/>
      <c r="DV737" s="1"/>
      <c r="DW737" s="1"/>
      <c r="DX737" s="1"/>
      <c r="DY737" s="1"/>
      <c r="DZ737" s="1"/>
      <c r="EA737" s="1"/>
      <c r="EB737" s="1"/>
      <c r="EC737" s="1"/>
      <c r="ED737" s="1"/>
      <c r="EE737" s="1"/>
      <c r="EF737" s="1"/>
      <c r="EG737" s="1"/>
      <c r="EH737" s="1"/>
      <c r="EI737" s="1"/>
      <c r="EJ737" s="1"/>
      <c r="EK737" s="1"/>
      <c r="EL737" s="1"/>
      <c r="EM737" s="1"/>
      <c r="EN737" s="1"/>
      <c r="EO737" s="1"/>
      <c r="EP737" s="1"/>
    </row>
    <row r="738" spans="1:14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1"/>
      <c r="DD738" s="1"/>
      <c r="DE738" s="1"/>
      <c r="DF738" s="1"/>
      <c r="DG738" s="1"/>
      <c r="DH738" s="1"/>
      <c r="DI738" s="1"/>
      <c r="DJ738" s="1"/>
      <c r="DK738" s="1"/>
      <c r="DL738" s="1"/>
      <c r="DM738" s="1"/>
      <c r="DN738" s="1"/>
      <c r="DO738" s="1"/>
      <c r="DP738" s="1"/>
      <c r="DQ738" s="1"/>
      <c r="DR738" s="1"/>
      <c r="DS738" s="1"/>
      <c r="DT738" s="1"/>
      <c r="DU738" s="1"/>
      <c r="DV738" s="1"/>
      <c r="DW738" s="1"/>
      <c r="DX738" s="1"/>
      <c r="DY738" s="1"/>
      <c r="DZ738" s="1"/>
      <c r="EA738" s="1"/>
      <c r="EB738" s="1"/>
      <c r="EC738" s="1"/>
      <c r="ED738" s="1"/>
      <c r="EE738" s="1"/>
      <c r="EF738" s="1"/>
      <c r="EG738" s="1"/>
      <c r="EH738" s="1"/>
      <c r="EI738" s="1"/>
      <c r="EJ738" s="1"/>
      <c r="EK738" s="1"/>
      <c r="EL738" s="1"/>
      <c r="EM738" s="1"/>
      <c r="EN738" s="1"/>
      <c r="EO738" s="1"/>
      <c r="EP738" s="1"/>
    </row>
    <row r="739" spans="1:14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1"/>
      <c r="DD739" s="1"/>
      <c r="DE739" s="1"/>
      <c r="DF739" s="1"/>
      <c r="DG739" s="1"/>
      <c r="DH739" s="1"/>
      <c r="DI739" s="1"/>
      <c r="DJ739" s="1"/>
      <c r="DK739" s="1"/>
      <c r="DL739" s="1"/>
      <c r="DM739" s="1"/>
      <c r="DN739" s="1"/>
      <c r="DO739" s="1"/>
      <c r="DP739" s="1"/>
      <c r="DQ739" s="1"/>
      <c r="DR739" s="1"/>
      <c r="DS739" s="1"/>
      <c r="DT739" s="1"/>
      <c r="DU739" s="1"/>
      <c r="DV739" s="1"/>
      <c r="DW739" s="1"/>
      <c r="DX739" s="1"/>
      <c r="DY739" s="1"/>
      <c r="DZ739" s="1"/>
      <c r="EA739" s="1"/>
      <c r="EB739" s="1"/>
      <c r="EC739" s="1"/>
      <c r="ED739" s="1"/>
      <c r="EE739" s="1"/>
      <c r="EF739" s="1"/>
      <c r="EG739" s="1"/>
      <c r="EH739" s="1"/>
      <c r="EI739" s="1"/>
      <c r="EJ739" s="1"/>
      <c r="EK739" s="1"/>
      <c r="EL739" s="1"/>
      <c r="EM739" s="1"/>
      <c r="EN739" s="1"/>
      <c r="EO739" s="1"/>
      <c r="EP739" s="1"/>
    </row>
    <row r="740" spans="1:14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1"/>
      <c r="DD740" s="1"/>
      <c r="DE740" s="1"/>
      <c r="DF740" s="1"/>
      <c r="DG740" s="1"/>
      <c r="DH740" s="1"/>
      <c r="DI740" s="1"/>
      <c r="DJ740" s="1"/>
      <c r="DK740" s="1"/>
      <c r="DL740" s="1"/>
      <c r="DM740" s="1"/>
      <c r="DN740" s="1"/>
      <c r="DO740" s="1"/>
      <c r="DP740" s="1"/>
      <c r="DQ740" s="1"/>
      <c r="DR740" s="1"/>
      <c r="DS740" s="1"/>
      <c r="DT740" s="1"/>
      <c r="DU740" s="1"/>
      <c r="DV740" s="1"/>
      <c r="DW740" s="1"/>
      <c r="DX740" s="1"/>
      <c r="DY740" s="1"/>
      <c r="DZ740" s="1"/>
      <c r="EA740" s="1"/>
      <c r="EB740" s="1"/>
      <c r="EC740" s="1"/>
      <c r="ED740" s="1"/>
      <c r="EE740" s="1"/>
      <c r="EF740" s="1"/>
      <c r="EG740" s="1"/>
      <c r="EH740" s="1"/>
      <c r="EI740" s="1"/>
      <c r="EJ740" s="1"/>
      <c r="EK740" s="1"/>
      <c r="EL740" s="1"/>
      <c r="EM740" s="1"/>
      <c r="EN740" s="1"/>
      <c r="EO740" s="1"/>
      <c r="EP740" s="1"/>
    </row>
    <row r="741" spans="1:14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1"/>
      <c r="DD741" s="1"/>
      <c r="DE741" s="1"/>
      <c r="DF741" s="1"/>
      <c r="DG741" s="1"/>
      <c r="DH741" s="1"/>
      <c r="DI741" s="1"/>
      <c r="DJ741" s="1"/>
      <c r="DK741" s="1"/>
      <c r="DL741" s="1"/>
      <c r="DM741" s="1"/>
      <c r="DN741" s="1"/>
      <c r="DO741" s="1"/>
      <c r="DP741" s="1"/>
      <c r="DQ741" s="1"/>
      <c r="DR741" s="1"/>
      <c r="DS741" s="1"/>
      <c r="DT741" s="1"/>
      <c r="DU741" s="1"/>
      <c r="DV741" s="1"/>
      <c r="DW741" s="1"/>
      <c r="DX741" s="1"/>
      <c r="DY741" s="1"/>
      <c r="DZ741" s="1"/>
      <c r="EA741" s="1"/>
      <c r="EB741" s="1"/>
      <c r="EC741" s="1"/>
      <c r="ED741" s="1"/>
      <c r="EE741" s="1"/>
      <c r="EF741" s="1"/>
      <c r="EG741" s="1"/>
      <c r="EH741" s="1"/>
      <c r="EI741" s="1"/>
      <c r="EJ741" s="1"/>
      <c r="EK741" s="1"/>
      <c r="EL741" s="1"/>
      <c r="EM741" s="1"/>
      <c r="EN741" s="1"/>
      <c r="EO741" s="1"/>
      <c r="EP741" s="1"/>
    </row>
    <row r="742" spans="1:14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1"/>
      <c r="DD742" s="1"/>
      <c r="DE742" s="1"/>
      <c r="DF742" s="1"/>
      <c r="DG742" s="1"/>
      <c r="DH742" s="1"/>
      <c r="DI742" s="1"/>
      <c r="DJ742" s="1"/>
      <c r="DK742" s="1"/>
      <c r="DL742" s="1"/>
      <c r="DM742" s="1"/>
      <c r="DN742" s="1"/>
      <c r="DO742" s="1"/>
      <c r="DP742" s="1"/>
      <c r="DQ742" s="1"/>
      <c r="DR742" s="1"/>
      <c r="DS742" s="1"/>
      <c r="DT742" s="1"/>
      <c r="DU742" s="1"/>
      <c r="DV742" s="1"/>
      <c r="DW742" s="1"/>
      <c r="DX742" s="1"/>
      <c r="DY742" s="1"/>
      <c r="DZ742" s="1"/>
      <c r="EA742" s="1"/>
      <c r="EB742" s="1"/>
      <c r="EC742" s="1"/>
      <c r="ED742" s="1"/>
      <c r="EE742" s="1"/>
      <c r="EF742" s="1"/>
      <c r="EG742" s="1"/>
      <c r="EH742" s="1"/>
      <c r="EI742" s="1"/>
      <c r="EJ742" s="1"/>
      <c r="EK742" s="1"/>
      <c r="EL742" s="1"/>
      <c r="EM742" s="1"/>
      <c r="EN742" s="1"/>
      <c r="EO742" s="1"/>
      <c r="EP742" s="1"/>
    </row>
    <row r="743" spans="1:14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1"/>
      <c r="DD743" s="1"/>
      <c r="DE743" s="1"/>
      <c r="DF743" s="1"/>
      <c r="DG743" s="1"/>
      <c r="DH743" s="1"/>
      <c r="DI743" s="1"/>
      <c r="DJ743" s="1"/>
      <c r="DK743" s="1"/>
      <c r="DL743" s="1"/>
      <c r="DM743" s="1"/>
      <c r="DN743" s="1"/>
      <c r="DO743" s="1"/>
      <c r="DP743" s="1"/>
      <c r="DQ743" s="1"/>
      <c r="DR743" s="1"/>
      <c r="DS743" s="1"/>
      <c r="DT743" s="1"/>
      <c r="DU743" s="1"/>
      <c r="DV743" s="1"/>
      <c r="DW743" s="1"/>
      <c r="DX743" s="1"/>
      <c r="DY743" s="1"/>
      <c r="DZ743" s="1"/>
      <c r="EA743" s="1"/>
      <c r="EB743" s="1"/>
      <c r="EC743" s="1"/>
      <c r="ED743" s="1"/>
      <c r="EE743" s="1"/>
      <c r="EF743" s="1"/>
      <c r="EG743" s="1"/>
      <c r="EH743" s="1"/>
      <c r="EI743" s="1"/>
      <c r="EJ743" s="1"/>
      <c r="EK743" s="1"/>
      <c r="EL743" s="1"/>
      <c r="EM743" s="1"/>
      <c r="EN743" s="1"/>
      <c r="EO743" s="1"/>
      <c r="EP743" s="1"/>
    </row>
    <row r="744" spans="1:14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1"/>
      <c r="DD744" s="1"/>
      <c r="DE744" s="1"/>
      <c r="DF744" s="1"/>
      <c r="DG744" s="1"/>
      <c r="DH744" s="1"/>
      <c r="DI744" s="1"/>
      <c r="DJ744" s="1"/>
      <c r="DK744" s="1"/>
      <c r="DL744" s="1"/>
      <c r="DM744" s="1"/>
      <c r="DN744" s="1"/>
      <c r="DO744" s="1"/>
      <c r="DP744" s="1"/>
      <c r="DQ744" s="1"/>
      <c r="DR744" s="1"/>
      <c r="DS744" s="1"/>
      <c r="DT744" s="1"/>
      <c r="DU744" s="1"/>
      <c r="DV744" s="1"/>
      <c r="DW744" s="1"/>
      <c r="DX744" s="1"/>
      <c r="DY744" s="1"/>
      <c r="DZ744" s="1"/>
      <c r="EA744" s="1"/>
      <c r="EB744" s="1"/>
      <c r="EC744" s="1"/>
      <c r="ED744" s="1"/>
      <c r="EE744" s="1"/>
      <c r="EF744" s="1"/>
      <c r="EG744" s="1"/>
      <c r="EH744" s="1"/>
      <c r="EI744" s="1"/>
      <c r="EJ744" s="1"/>
      <c r="EK744" s="1"/>
      <c r="EL744" s="1"/>
      <c r="EM744" s="1"/>
      <c r="EN744" s="1"/>
      <c r="EO744" s="1"/>
      <c r="EP744" s="1"/>
    </row>
    <row r="745" spans="1:14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1"/>
      <c r="DD745" s="1"/>
      <c r="DE745" s="1"/>
      <c r="DF745" s="1"/>
      <c r="DG745" s="1"/>
      <c r="DH745" s="1"/>
      <c r="DI745" s="1"/>
      <c r="DJ745" s="1"/>
      <c r="DK745" s="1"/>
      <c r="DL745" s="1"/>
      <c r="DM745" s="1"/>
      <c r="DN745" s="1"/>
      <c r="DO745" s="1"/>
      <c r="DP745" s="1"/>
      <c r="DQ745" s="1"/>
      <c r="DR745" s="1"/>
      <c r="DS745" s="1"/>
      <c r="DT745" s="1"/>
      <c r="DU745" s="1"/>
      <c r="DV745" s="1"/>
      <c r="DW745" s="1"/>
      <c r="DX745" s="1"/>
      <c r="DY745" s="1"/>
      <c r="DZ745" s="1"/>
      <c r="EA745" s="1"/>
      <c r="EB745" s="1"/>
      <c r="EC745" s="1"/>
      <c r="ED745" s="1"/>
      <c r="EE745" s="1"/>
      <c r="EF745" s="1"/>
      <c r="EG745" s="1"/>
      <c r="EH745" s="1"/>
      <c r="EI745" s="1"/>
      <c r="EJ745" s="1"/>
      <c r="EK745" s="1"/>
      <c r="EL745" s="1"/>
      <c r="EM745" s="1"/>
      <c r="EN745" s="1"/>
      <c r="EO745" s="1"/>
      <c r="EP745" s="1"/>
    </row>
    <row r="746" spans="1:1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1"/>
      <c r="DD746" s="1"/>
      <c r="DE746" s="1"/>
      <c r="DF746" s="1"/>
      <c r="DG746" s="1"/>
      <c r="DH746" s="1"/>
      <c r="DI746" s="1"/>
      <c r="DJ746" s="1"/>
      <c r="DK746" s="1"/>
      <c r="DL746" s="1"/>
      <c r="DM746" s="1"/>
      <c r="DN746" s="1"/>
      <c r="DO746" s="1"/>
      <c r="DP746" s="1"/>
      <c r="DQ746" s="1"/>
      <c r="DR746" s="1"/>
      <c r="DS746" s="1"/>
      <c r="DT746" s="1"/>
      <c r="DU746" s="1"/>
      <c r="DV746" s="1"/>
      <c r="DW746" s="1"/>
      <c r="DX746" s="1"/>
      <c r="DY746" s="1"/>
      <c r="DZ746" s="1"/>
      <c r="EA746" s="1"/>
      <c r="EB746" s="1"/>
      <c r="EC746" s="1"/>
      <c r="ED746" s="1"/>
      <c r="EE746" s="1"/>
      <c r="EF746" s="1"/>
      <c r="EG746" s="1"/>
      <c r="EH746" s="1"/>
      <c r="EI746" s="1"/>
      <c r="EJ746" s="1"/>
      <c r="EK746" s="1"/>
      <c r="EL746" s="1"/>
      <c r="EM746" s="1"/>
      <c r="EN746" s="1"/>
      <c r="EO746" s="1"/>
      <c r="EP746" s="1"/>
    </row>
    <row r="747" spans="1:14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1"/>
      <c r="DD747" s="1"/>
      <c r="DE747" s="1"/>
      <c r="DF747" s="1"/>
      <c r="DG747" s="1"/>
      <c r="DH747" s="1"/>
      <c r="DI747" s="1"/>
      <c r="DJ747" s="1"/>
      <c r="DK747" s="1"/>
      <c r="DL747" s="1"/>
      <c r="DM747" s="1"/>
      <c r="DN747" s="1"/>
      <c r="DO747" s="1"/>
      <c r="DP747" s="1"/>
      <c r="DQ747" s="1"/>
      <c r="DR747" s="1"/>
      <c r="DS747" s="1"/>
      <c r="DT747" s="1"/>
      <c r="DU747" s="1"/>
      <c r="DV747" s="1"/>
      <c r="DW747" s="1"/>
      <c r="DX747" s="1"/>
      <c r="DY747" s="1"/>
      <c r="DZ747" s="1"/>
      <c r="EA747" s="1"/>
      <c r="EB747" s="1"/>
      <c r="EC747" s="1"/>
      <c r="ED747" s="1"/>
      <c r="EE747" s="1"/>
      <c r="EF747" s="1"/>
      <c r="EG747" s="1"/>
      <c r="EH747" s="1"/>
      <c r="EI747" s="1"/>
      <c r="EJ747" s="1"/>
      <c r="EK747" s="1"/>
      <c r="EL747" s="1"/>
      <c r="EM747" s="1"/>
      <c r="EN747" s="1"/>
      <c r="EO747" s="1"/>
      <c r="EP747" s="1"/>
    </row>
    <row r="748" spans="1:14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1"/>
      <c r="DD748" s="1"/>
      <c r="DE748" s="1"/>
      <c r="DF748" s="1"/>
      <c r="DG748" s="1"/>
      <c r="DH748" s="1"/>
      <c r="DI748" s="1"/>
      <c r="DJ748" s="1"/>
      <c r="DK748" s="1"/>
      <c r="DL748" s="1"/>
      <c r="DM748" s="1"/>
      <c r="DN748" s="1"/>
      <c r="DO748" s="1"/>
      <c r="DP748" s="1"/>
      <c r="DQ748" s="1"/>
      <c r="DR748" s="1"/>
      <c r="DS748" s="1"/>
      <c r="DT748" s="1"/>
      <c r="DU748" s="1"/>
      <c r="DV748" s="1"/>
      <c r="DW748" s="1"/>
      <c r="DX748" s="1"/>
      <c r="DY748" s="1"/>
      <c r="DZ748" s="1"/>
      <c r="EA748" s="1"/>
      <c r="EB748" s="1"/>
      <c r="EC748" s="1"/>
      <c r="ED748" s="1"/>
      <c r="EE748" s="1"/>
      <c r="EF748" s="1"/>
      <c r="EG748" s="1"/>
      <c r="EH748" s="1"/>
      <c r="EI748" s="1"/>
      <c r="EJ748" s="1"/>
      <c r="EK748" s="1"/>
      <c r="EL748" s="1"/>
      <c r="EM748" s="1"/>
      <c r="EN748" s="1"/>
      <c r="EO748" s="1"/>
      <c r="EP748" s="1"/>
    </row>
    <row r="749" spans="1:14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1"/>
      <c r="DD749" s="1"/>
      <c r="DE749" s="1"/>
      <c r="DF749" s="1"/>
      <c r="DG749" s="1"/>
      <c r="DH749" s="1"/>
      <c r="DI749" s="1"/>
      <c r="DJ749" s="1"/>
      <c r="DK749" s="1"/>
      <c r="DL749" s="1"/>
      <c r="DM749" s="1"/>
      <c r="DN749" s="1"/>
      <c r="DO749" s="1"/>
      <c r="DP749" s="1"/>
      <c r="DQ749" s="1"/>
      <c r="DR749" s="1"/>
      <c r="DS749" s="1"/>
      <c r="DT749" s="1"/>
      <c r="DU749" s="1"/>
      <c r="DV749" s="1"/>
      <c r="DW749" s="1"/>
      <c r="DX749" s="1"/>
      <c r="DY749" s="1"/>
      <c r="DZ749" s="1"/>
      <c r="EA749" s="1"/>
      <c r="EB749" s="1"/>
      <c r="EC749" s="1"/>
      <c r="ED749" s="1"/>
      <c r="EE749" s="1"/>
      <c r="EF749" s="1"/>
      <c r="EG749" s="1"/>
      <c r="EH749" s="1"/>
      <c r="EI749" s="1"/>
      <c r="EJ749" s="1"/>
      <c r="EK749" s="1"/>
      <c r="EL749" s="1"/>
      <c r="EM749" s="1"/>
      <c r="EN749" s="1"/>
      <c r="EO749" s="1"/>
      <c r="EP749" s="1"/>
    </row>
    <row r="750" spans="1:14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1"/>
      <c r="DD750" s="1"/>
      <c r="DE750" s="1"/>
      <c r="DF750" s="1"/>
      <c r="DG750" s="1"/>
      <c r="DH750" s="1"/>
      <c r="DI750" s="1"/>
      <c r="DJ750" s="1"/>
      <c r="DK750" s="1"/>
      <c r="DL750" s="1"/>
      <c r="DM750" s="1"/>
      <c r="DN750" s="1"/>
      <c r="DO750" s="1"/>
      <c r="DP750" s="1"/>
      <c r="DQ750" s="1"/>
      <c r="DR750" s="1"/>
      <c r="DS750" s="1"/>
      <c r="DT750" s="1"/>
      <c r="DU750" s="1"/>
      <c r="DV750" s="1"/>
      <c r="DW750" s="1"/>
      <c r="DX750" s="1"/>
      <c r="DY750" s="1"/>
      <c r="DZ750" s="1"/>
      <c r="EA750" s="1"/>
      <c r="EB750" s="1"/>
      <c r="EC750" s="1"/>
      <c r="ED750" s="1"/>
      <c r="EE750" s="1"/>
      <c r="EF750" s="1"/>
      <c r="EG750" s="1"/>
      <c r="EH750" s="1"/>
      <c r="EI750" s="1"/>
      <c r="EJ750" s="1"/>
      <c r="EK750" s="1"/>
      <c r="EL750" s="1"/>
      <c r="EM750" s="1"/>
      <c r="EN750" s="1"/>
      <c r="EO750" s="1"/>
      <c r="EP750" s="1"/>
    </row>
    <row r="751" spans="1:14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1"/>
      <c r="DD751" s="1"/>
      <c r="DE751" s="1"/>
      <c r="DF751" s="1"/>
      <c r="DG751" s="1"/>
      <c r="DH751" s="1"/>
      <c r="DI751" s="1"/>
      <c r="DJ751" s="1"/>
      <c r="DK751" s="1"/>
      <c r="DL751" s="1"/>
      <c r="DM751" s="1"/>
      <c r="DN751" s="1"/>
      <c r="DO751" s="1"/>
      <c r="DP751" s="1"/>
      <c r="DQ751" s="1"/>
      <c r="DR751" s="1"/>
      <c r="DS751" s="1"/>
      <c r="DT751" s="1"/>
      <c r="DU751" s="1"/>
      <c r="DV751" s="1"/>
      <c r="DW751" s="1"/>
      <c r="DX751" s="1"/>
      <c r="DY751" s="1"/>
      <c r="DZ751" s="1"/>
      <c r="EA751" s="1"/>
      <c r="EB751" s="1"/>
      <c r="EC751" s="1"/>
      <c r="ED751" s="1"/>
      <c r="EE751" s="1"/>
      <c r="EF751" s="1"/>
      <c r="EG751" s="1"/>
      <c r="EH751" s="1"/>
      <c r="EI751" s="1"/>
      <c r="EJ751" s="1"/>
      <c r="EK751" s="1"/>
      <c r="EL751" s="1"/>
      <c r="EM751" s="1"/>
      <c r="EN751" s="1"/>
      <c r="EO751" s="1"/>
      <c r="EP751" s="1"/>
    </row>
    <row r="752" spans="1:14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1"/>
      <c r="DD752" s="1"/>
      <c r="DE752" s="1"/>
      <c r="DF752" s="1"/>
      <c r="DG752" s="1"/>
      <c r="DH752" s="1"/>
      <c r="DI752" s="1"/>
      <c r="DJ752" s="1"/>
      <c r="DK752" s="1"/>
      <c r="DL752" s="1"/>
      <c r="DM752" s="1"/>
      <c r="DN752" s="1"/>
      <c r="DO752" s="1"/>
      <c r="DP752" s="1"/>
      <c r="DQ752" s="1"/>
      <c r="DR752" s="1"/>
      <c r="DS752" s="1"/>
      <c r="DT752" s="1"/>
      <c r="DU752" s="1"/>
      <c r="DV752" s="1"/>
      <c r="DW752" s="1"/>
      <c r="DX752" s="1"/>
      <c r="DY752" s="1"/>
      <c r="DZ752" s="1"/>
      <c r="EA752" s="1"/>
      <c r="EB752" s="1"/>
      <c r="EC752" s="1"/>
      <c r="ED752" s="1"/>
      <c r="EE752" s="1"/>
      <c r="EF752" s="1"/>
      <c r="EG752" s="1"/>
      <c r="EH752" s="1"/>
      <c r="EI752" s="1"/>
      <c r="EJ752" s="1"/>
      <c r="EK752" s="1"/>
      <c r="EL752" s="1"/>
      <c r="EM752" s="1"/>
      <c r="EN752" s="1"/>
      <c r="EO752" s="1"/>
      <c r="EP752" s="1"/>
    </row>
    <row r="753" spans="1:14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1"/>
      <c r="DD753" s="1"/>
      <c r="DE753" s="1"/>
      <c r="DF753" s="1"/>
      <c r="DG753" s="1"/>
      <c r="DH753" s="1"/>
      <c r="DI753" s="1"/>
      <c r="DJ753" s="1"/>
      <c r="DK753" s="1"/>
      <c r="DL753" s="1"/>
      <c r="DM753" s="1"/>
      <c r="DN753" s="1"/>
      <c r="DO753" s="1"/>
      <c r="DP753" s="1"/>
      <c r="DQ753" s="1"/>
      <c r="DR753" s="1"/>
      <c r="DS753" s="1"/>
      <c r="DT753" s="1"/>
      <c r="DU753" s="1"/>
      <c r="DV753" s="1"/>
      <c r="DW753" s="1"/>
      <c r="DX753" s="1"/>
      <c r="DY753" s="1"/>
      <c r="DZ753" s="1"/>
      <c r="EA753" s="1"/>
      <c r="EB753" s="1"/>
      <c r="EC753" s="1"/>
      <c r="ED753" s="1"/>
      <c r="EE753" s="1"/>
      <c r="EF753" s="1"/>
      <c r="EG753" s="1"/>
      <c r="EH753" s="1"/>
      <c r="EI753" s="1"/>
      <c r="EJ753" s="1"/>
      <c r="EK753" s="1"/>
      <c r="EL753" s="1"/>
      <c r="EM753" s="1"/>
      <c r="EN753" s="1"/>
      <c r="EO753" s="1"/>
      <c r="EP753" s="1"/>
    </row>
    <row r="754" spans="1:14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1"/>
      <c r="DD754" s="1"/>
      <c r="DE754" s="1"/>
      <c r="DF754" s="1"/>
      <c r="DG754" s="1"/>
      <c r="DH754" s="1"/>
      <c r="DI754" s="1"/>
      <c r="DJ754" s="1"/>
      <c r="DK754" s="1"/>
      <c r="DL754" s="1"/>
      <c r="DM754" s="1"/>
      <c r="DN754" s="1"/>
      <c r="DO754" s="1"/>
      <c r="DP754" s="1"/>
      <c r="DQ754" s="1"/>
      <c r="DR754" s="1"/>
      <c r="DS754" s="1"/>
      <c r="DT754" s="1"/>
      <c r="DU754" s="1"/>
      <c r="DV754" s="1"/>
      <c r="DW754" s="1"/>
      <c r="DX754" s="1"/>
      <c r="DY754" s="1"/>
      <c r="DZ754" s="1"/>
      <c r="EA754" s="1"/>
      <c r="EB754" s="1"/>
      <c r="EC754" s="1"/>
      <c r="ED754" s="1"/>
      <c r="EE754" s="1"/>
      <c r="EF754" s="1"/>
      <c r="EG754" s="1"/>
      <c r="EH754" s="1"/>
      <c r="EI754" s="1"/>
      <c r="EJ754" s="1"/>
      <c r="EK754" s="1"/>
      <c r="EL754" s="1"/>
      <c r="EM754" s="1"/>
      <c r="EN754" s="1"/>
      <c r="EO754" s="1"/>
      <c r="EP754" s="1"/>
    </row>
    <row r="755" spans="1:14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1"/>
      <c r="DD755" s="1"/>
      <c r="DE755" s="1"/>
      <c r="DF755" s="1"/>
      <c r="DG755" s="1"/>
      <c r="DH755" s="1"/>
      <c r="DI755" s="1"/>
      <c r="DJ755" s="1"/>
      <c r="DK755" s="1"/>
      <c r="DL755" s="1"/>
      <c r="DM755" s="1"/>
      <c r="DN755" s="1"/>
      <c r="DO755" s="1"/>
      <c r="DP755" s="1"/>
      <c r="DQ755" s="1"/>
      <c r="DR755" s="1"/>
      <c r="DS755" s="1"/>
      <c r="DT755" s="1"/>
      <c r="DU755" s="1"/>
      <c r="DV755" s="1"/>
      <c r="DW755" s="1"/>
      <c r="DX755" s="1"/>
      <c r="DY755" s="1"/>
      <c r="DZ755" s="1"/>
      <c r="EA755" s="1"/>
      <c r="EB755" s="1"/>
      <c r="EC755" s="1"/>
      <c r="ED755" s="1"/>
      <c r="EE755" s="1"/>
      <c r="EF755" s="1"/>
      <c r="EG755" s="1"/>
      <c r="EH755" s="1"/>
      <c r="EI755" s="1"/>
      <c r="EJ755" s="1"/>
      <c r="EK755" s="1"/>
      <c r="EL755" s="1"/>
      <c r="EM755" s="1"/>
      <c r="EN755" s="1"/>
      <c r="EO755" s="1"/>
      <c r="EP755" s="1"/>
    </row>
    <row r="756" spans="1:14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1"/>
      <c r="DD756" s="1"/>
      <c r="DE756" s="1"/>
      <c r="DF756" s="1"/>
      <c r="DG756" s="1"/>
      <c r="DH756" s="1"/>
      <c r="DI756" s="1"/>
      <c r="DJ756" s="1"/>
      <c r="DK756" s="1"/>
      <c r="DL756" s="1"/>
      <c r="DM756" s="1"/>
      <c r="DN756" s="1"/>
      <c r="DO756" s="1"/>
      <c r="DP756" s="1"/>
      <c r="DQ756" s="1"/>
      <c r="DR756" s="1"/>
      <c r="DS756" s="1"/>
      <c r="DT756" s="1"/>
      <c r="DU756" s="1"/>
      <c r="DV756" s="1"/>
      <c r="DW756" s="1"/>
      <c r="DX756" s="1"/>
      <c r="DY756" s="1"/>
      <c r="DZ756" s="1"/>
      <c r="EA756" s="1"/>
      <c r="EB756" s="1"/>
      <c r="EC756" s="1"/>
      <c r="ED756" s="1"/>
      <c r="EE756" s="1"/>
      <c r="EF756" s="1"/>
      <c r="EG756" s="1"/>
      <c r="EH756" s="1"/>
      <c r="EI756" s="1"/>
      <c r="EJ756" s="1"/>
      <c r="EK756" s="1"/>
      <c r="EL756" s="1"/>
      <c r="EM756" s="1"/>
      <c r="EN756" s="1"/>
      <c r="EO756" s="1"/>
      <c r="EP756" s="1"/>
    </row>
    <row r="757" spans="1:14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1"/>
      <c r="DD757" s="1"/>
      <c r="DE757" s="1"/>
      <c r="DF757" s="1"/>
      <c r="DG757" s="1"/>
      <c r="DH757" s="1"/>
      <c r="DI757" s="1"/>
      <c r="DJ757" s="1"/>
      <c r="DK757" s="1"/>
      <c r="DL757" s="1"/>
      <c r="DM757" s="1"/>
      <c r="DN757" s="1"/>
      <c r="DO757" s="1"/>
      <c r="DP757" s="1"/>
      <c r="DQ757" s="1"/>
      <c r="DR757" s="1"/>
      <c r="DS757" s="1"/>
      <c r="DT757" s="1"/>
      <c r="DU757" s="1"/>
      <c r="DV757" s="1"/>
      <c r="DW757" s="1"/>
      <c r="DX757" s="1"/>
      <c r="DY757" s="1"/>
      <c r="DZ757" s="1"/>
      <c r="EA757" s="1"/>
      <c r="EB757" s="1"/>
      <c r="EC757" s="1"/>
      <c r="ED757" s="1"/>
      <c r="EE757" s="1"/>
      <c r="EF757" s="1"/>
      <c r="EG757" s="1"/>
      <c r="EH757" s="1"/>
      <c r="EI757" s="1"/>
      <c r="EJ757" s="1"/>
      <c r="EK757" s="1"/>
      <c r="EL757" s="1"/>
      <c r="EM757" s="1"/>
      <c r="EN757" s="1"/>
      <c r="EO757" s="1"/>
      <c r="EP757" s="1"/>
    </row>
    <row r="758" spans="1:14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1"/>
      <c r="DD758" s="1"/>
      <c r="DE758" s="1"/>
      <c r="DF758" s="1"/>
      <c r="DG758" s="1"/>
      <c r="DH758" s="1"/>
      <c r="DI758" s="1"/>
      <c r="DJ758" s="1"/>
      <c r="DK758" s="1"/>
      <c r="DL758" s="1"/>
      <c r="DM758" s="1"/>
      <c r="DN758" s="1"/>
      <c r="DO758" s="1"/>
      <c r="DP758" s="1"/>
      <c r="DQ758" s="1"/>
      <c r="DR758" s="1"/>
      <c r="DS758" s="1"/>
      <c r="DT758" s="1"/>
      <c r="DU758" s="1"/>
      <c r="DV758" s="1"/>
      <c r="DW758" s="1"/>
      <c r="DX758" s="1"/>
      <c r="DY758" s="1"/>
      <c r="DZ758" s="1"/>
      <c r="EA758" s="1"/>
      <c r="EB758" s="1"/>
      <c r="EC758" s="1"/>
      <c r="ED758" s="1"/>
      <c r="EE758" s="1"/>
      <c r="EF758" s="1"/>
      <c r="EG758" s="1"/>
      <c r="EH758" s="1"/>
      <c r="EI758" s="1"/>
      <c r="EJ758" s="1"/>
      <c r="EK758" s="1"/>
      <c r="EL758" s="1"/>
      <c r="EM758" s="1"/>
      <c r="EN758" s="1"/>
      <c r="EO758" s="1"/>
      <c r="EP758" s="1"/>
    </row>
    <row r="759" spans="1:14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1"/>
      <c r="DD759" s="1"/>
      <c r="DE759" s="1"/>
      <c r="DF759" s="1"/>
      <c r="DG759" s="1"/>
      <c r="DH759" s="1"/>
      <c r="DI759" s="1"/>
      <c r="DJ759" s="1"/>
      <c r="DK759" s="1"/>
      <c r="DL759" s="1"/>
      <c r="DM759" s="1"/>
      <c r="DN759" s="1"/>
      <c r="DO759" s="1"/>
      <c r="DP759" s="1"/>
      <c r="DQ759" s="1"/>
      <c r="DR759" s="1"/>
      <c r="DS759" s="1"/>
      <c r="DT759" s="1"/>
      <c r="DU759" s="1"/>
      <c r="DV759" s="1"/>
      <c r="DW759" s="1"/>
      <c r="DX759" s="1"/>
      <c r="DY759" s="1"/>
      <c r="DZ759" s="1"/>
      <c r="EA759" s="1"/>
      <c r="EB759" s="1"/>
      <c r="EC759" s="1"/>
      <c r="ED759" s="1"/>
      <c r="EE759" s="1"/>
      <c r="EF759" s="1"/>
      <c r="EG759" s="1"/>
      <c r="EH759" s="1"/>
      <c r="EI759" s="1"/>
      <c r="EJ759" s="1"/>
      <c r="EK759" s="1"/>
      <c r="EL759" s="1"/>
      <c r="EM759" s="1"/>
      <c r="EN759" s="1"/>
      <c r="EO759" s="1"/>
      <c r="EP759" s="1"/>
    </row>
    <row r="760" spans="1:14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1"/>
      <c r="DD760" s="1"/>
      <c r="DE760" s="1"/>
      <c r="DF760" s="1"/>
      <c r="DG760" s="1"/>
      <c r="DH760" s="1"/>
      <c r="DI760" s="1"/>
      <c r="DJ760" s="1"/>
      <c r="DK760" s="1"/>
      <c r="DL760" s="1"/>
      <c r="DM760" s="1"/>
      <c r="DN760" s="1"/>
      <c r="DO760" s="1"/>
      <c r="DP760" s="1"/>
      <c r="DQ760" s="1"/>
      <c r="DR760" s="1"/>
      <c r="DS760" s="1"/>
      <c r="DT760" s="1"/>
      <c r="DU760" s="1"/>
      <c r="DV760" s="1"/>
      <c r="DW760" s="1"/>
      <c r="DX760" s="1"/>
      <c r="DY760" s="1"/>
      <c r="DZ760" s="1"/>
      <c r="EA760" s="1"/>
      <c r="EB760" s="1"/>
      <c r="EC760" s="1"/>
      <c r="ED760" s="1"/>
      <c r="EE760" s="1"/>
      <c r="EF760" s="1"/>
      <c r="EG760" s="1"/>
      <c r="EH760" s="1"/>
      <c r="EI760" s="1"/>
      <c r="EJ760" s="1"/>
      <c r="EK760" s="1"/>
      <c r="EL760" s="1"/>
      <c r="EM760" s="1"/>
      <c r="EN760" s="1"/>
      <c r="EO760" s="1"/>
      <c r="EP760" s="1"/>
    </row>
    <row r="761" spans="1:14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1"/>
      <c r="DD761" s="1"/>
      <c r="DE761" s="1"/>
      <c r="DF761" s="1"/>
      <c r="DG761" s="1"/>
      <c r="DH761" s="1"/>
      <c r="DI761" s="1"/>
      <c r="DJ761" s="1"/>
      <c r="DK761" s="1"/>
      <c r="DL761" s="1"/>
      <c r="DM761" s="1"/>
      <c r="DN761" s="1"/>
      <c r="DO761" s="1"/>
      <c r="DP761" s="1"/>
      <c r="DQ761" s="1"/>
      <c r="DR761" s="1"/>
      <c r="DS761" s="1"/>
      <c r="DT761" s="1"/>
      <c r="DU761" s="1"/>
      <c r="DV761" s="1"/>
      <c r="DW761" s="1"/>
      <c r="DX761" s="1"/>
      <c r="DY761" s="1"/>
      <c r="DZ761" s="1"/>
      <c r="EA761" s="1"/>
      <c r="EB761" s="1"/>
      <c r="EC761" s="1"/>
      <c r="ED761" s="1"/>
      <c r="EE761" s="1"/>
      <c r="EF761" s="1"/>
      <c r="EG761" s="1"/>
      <c r="EH761" s="1"/>
      <c r="EI761" s="1"/>
      <c r="EJ761" s="1"/>
      <c r="EK761" s="1"/>
      <c r="EL761" s="1"/>
      <c r="EM761" s="1"/>
      <c r="EN761" s="1"/>
      <c r="EO761" s="1"/>
      <c r="EP761" s="1"/>
    </row>
    <row r="762" spans="1:14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1"/>
      <c r="DD762" s="1"/>
      <c r="DE762" s="1"/>
      <c r="DF762" s="1"/>
      <c r="DG762" s="1"/>
      <c r="DH762" s="1"/>
      <c r="DI762" s="1"/>
      <c r="DJ762" s="1"/>
      <c r="DK762" s="1"/>
      <c r="DL762" s="1"/>
      <c r="DM762" s="1"/>
      <c r="DN762" s="1"/>
      <c r="DO762" s="1"/>
      <c r="DP762" s="1"/>
      <c r="DQ762" s="1"/>
      <c r="DR762" s="1"/>
      <c r="DS762" s="1"/>
      <c r="DT762" s="1"/>
      <c r="DU762" s="1"/>
      <c r="DV762" s="1"/>
      <c r="DW762" s="1"/>
      <c r="DX762" s="1"/>
      <c r="DY762" s="1"/>
      <c r="DZ762" s="1"/>
      <c r="EA762" s="1"/>
      <c r="EB762" s="1"/>
      <c r="EC762" s="1"/>
      <c r="ED762" s="1"/>
      <c r="EE762" s="1"/>
      <c r="EF762" s="1"/>
      <c r="EG762" s="1"/>
      <c r="EH762" s="1"/>
      <c r="EI762" s="1"/>
      <c r="EJ762" s="1"/>
      <c r="EK762" s="1"/>
      <c r="EL762" s="1"/>
      <c r="EM762" s="1"/>
      <c r="EN762" s="1"/>
      <c r="EO762" s="1"/>
      <c r="EP762" s="1"/>
    </row>
    <row r="763" spans="1:14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1"/>
      <c r="DD763" s="1"/>
      <c r="DE763" s="1"/>
      <c r="DF763" s="1"/>
      <c r="DG763" s="1"/>
      <c r="DH763" s="1"/>
      <c r="DI763" s="1"/>
      <c r="DJ763" s="1"/>
      <c r="DK763" s="1"/>
      <c r="DL763" s="1"/>
      <c r="DM763" s="1"/>
      <c r="DN763" s="1"/>
      <c r="DO763" s="1"/>
      <c r="DP763" s="1"/>
      <c r="DQ763" s="1"/>
      <c r="DR763" s="1"/>
      <c r="DS763" s="1"/>
      <c r="DT763" s="1"/>
      <c r="DU763" s="1"/>
      <c r="DV763" s="1"/>
      <c r="DW763" s="1"/>
      <c r="DX763" s="1"/>
      <c r="DY763" s="1"/>
      <c r="DZ763" s="1"/>
      <c r="EA763" s="1"/>
      <c r="EB763" s="1"/>
      <c r="EC763" s="1"/>
      <c r="ED763" s="1"/>
      <c r="EE763" s="1"/>
      <c r="EF763" s="1"/>
      <c r="EG763" s="1"/>
      <c r="EH763" s="1"/>
      <c r="EI763" s="1"/>
      <c r="EJ763" s="1"/>
      <c r="EK763" s="1"/>
      <c r="EL763" s="1"/>
      <c r="EM763" s="1"/>
      <c r="EN763" s="1"/>
      <c r="EO763" s="1"/>
      <c r="EP763" s="1"/>
    </row>
    <row r="764" spans="1:14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1"/>
      <c r="DD764" s="1"/>
      <c r="DE764" s="1"/>
      <c r="DF764" s="1"/>
      <c r="DG764" s="1"/>
      <c r="DH764" s="1"/>
      <c r="DI764" s="1"/>
      <c r="DJ764" s="1"/>
      <c r="DK764" s="1"/>
      <c r="DL764" s="1"/>
      <c r="DM764" s="1"/>
      <c r="DN764" s="1"/>
      <c r="DO764" s="1"/>
      <c r="DP764" s="1"/>
      <c r="DQ764" s="1"/>
      <c r="DR764" s="1"/>
      <c r="DS764" s="1"/>
      <c r="DT764" s="1"/>
      <c r="DU764" s="1"/>
      <c r="DV764" s="1"/>
      <c r="DW764" s="1"/>
      <c r="DX764" s="1"/>
      <c r="DY764" s="1"/>
      <c r="DZ764" s="1"/>
      <c r="EA764" s="1"/>
      <c r="EB764" s="1"/>
      <c r="EC764" s="1"/>
      <c r="ED764" s="1"/>
      <c r="EE764" s="1"/>
      <c r="EF764" s="1"/>
      <c r="EG764" s="1"/>
      <c r="EH764" s="1"/>
      <c r="EI764" s="1"/>
      <c r="EJ764" s="1"/>
      <c r="EK764" s="1"/>
      <c r="EL764" s="1"/>
      <c r="EM764" s="1"/>
      <c r="EN764" s="1"/>
      <c r="EO764" s="1"/>
      <c r="EP764" s="1"/>
    </row>
    <row r="765" spans="1:14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1"/>
      <c r="DD765" s="1"/>
      <c r="DE765" s="1"/>
      <c r="DF765" s="1"/>
      <c r="DG765" s="1"/>
      <c r="DH765" s="1"/>
      <c r="DI765" s="1"/>
      <c r="DJ765" s="1"/>
      <c r="DK765" s="1"/>
      <c r="DL765" s="1"/>
      <c r="DM765" s="1"/>
      <c r="DN765" s="1"/>
      <c r="DO765" s="1"/>
      <c r="DP765" s="1"/>
      <c r="DQ765" s="1"/>
      <c r="DR765" s="1"/>
      <c r="DS765" s="1"/>
      <c r="DT765" s="1"/>
      <c r="DU765" s="1"/>
      <c r="DV765" s="1"/>
      <c r="DW765" s="1"/>
      <c r="DX765" s="1"/>
      <c r="DY765" s="1"/>
      <c r="DZ765" s="1"/>
      <c r="EA765" s="1"/>
      <c r="EB765" s="1"/>
      <c r="EC765" s="1"/>
      <c r="ED765" s="1"/>
      <c r="EE765" s="1"/>
      <c r="EF765" s="1"/>
      <c r="EG765" s="1"/>
      <c r="EH765" s="1"/>
      <c r="EI765" s="1"/>
      <c r="EJ765" s="1"/>
      <c r="EK765" s="1"/>
      <c r="EL765" s="1"/>
      <c r="EM765" s="1"/>
      <c r="EN765" s="1"/>
      <c r="EO765" s="1"/>
      <c r="EP765" s="1"/>
    </row>
    <row r="766" spans="1:14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1"/>
      <c r="DD766" s="1"/>
      <c r="DE766" s="1"/>
      <c r="DF766" s="1"/>
      <c r="DG766" s="1"/>
      <c r="DH766" s="1"/>
      <c r="DI766" s="1"/>
      <c r="DJ766" s="1"/>
      <c r="DK766" s="1"/>
      <c r="DL766" s="1"/>
      <c r="DM766" s="1"/>
      <c r="DN766" s="1"/>
      <c r="DO766" s="1"/>
      <c r="DP766" s="1"/>
      <c r="DQ766" s="1"/>
      <c r="DR766" s="1"/>
      <c r="DS766" s="1"/>
      <c r="DT766" s="1"/>
      <c r="DU766" s="1"/>
      <c r="DV766" s="1"/>
      <c r="DW766" s="1"/>
      <c r="DX766" s="1"/>
      <c r="DY766" s="1"/>
      <c r="DZ766" s="1"/>
      <c r="EA766" s="1"/>
      <c r="EB766" s="1"/>
      <c r="EC766" s="1"/>
      <c r="ED766" s="1"/>
      <c r="EE766" s="1"/>
      <c r="EF766" s="1"/>
      <c r="EG766" s="1"/>
      <c r="EH766" s="1"/>
      <c r="EI766" s="1"/>
      <c r="EJ766" s="1"/>
      <c r="EK766" s="1"/>
      <c r="EL766" s="1"/>
      <c r="EM766" s="1"/>
      <c r="EN766" s="1"/>
      <c r="EO766" s="1"/>
      <c r="EP766" s="1"/>
    </row>
    <row r="767" spans="1:14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1"/>
      <c r="DD767" s="1"/>
      <c r="DE767" s="1"/>
      <c r="DF767" s="1"/>
      <c r="DG767" s="1"/>
      <c r="DH767" s="1"/>
      <c r="DI767" s="1"/>
      <c r="DJ767" s="1"/>
      <c r="DK767" s="1"/>
      <c r="DL767" s="1"/>
      <c r="DM767" s="1"/>
      <c r="DN767" s="1"/>
      <c r="DO767" s="1"/>
      <c r="DP767" s="1"/>
      <c r="DQ767" s="1"/>
      <c r="DR767" s="1"/>
      <c r="DS767" s="1"/>
      <c r="DT767" s="1"/>
      <c r="DU767" s="1"/>
      <c r="DV767" s="1"/>
      <c r="DW767" s="1"/>
      <c r="DX767" s="1"/>
      <c r="DY767" s="1"/>
      <c r="DZ767" s="1"/>
      <c r="EA767" s="1"/>
      <c r="EB767" s="1"/>
      <c r="EC767" s="1"/>
      <c r="ED767" s="1"/>
      <c r="EE767" s="1"/>
      <c r="EF767" s="1"/>
      <c r="EG767" s="1"/>
      <c r="EH767" s="1"/>
      <c r="EI767" s="1"/>
      <c r="EJ767" s="1"/>
      <c r="EK767" s="1"/>
      <c r="EL767" s="1"/>
      <c r="EM767" s="1"/>
      <c r="EN767" s="1"/>
      <c r="EO767" s="1"/>
      <c r="EP767" s="1"/>
    </row>
    <row r="768" spans="1:14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1"/>
      <c r="DD768" s="1"/>
      <c r="DE768" s="1"/>
      <c r="DF768" s="1"/>
      <c r="DG768" s="1"/>
      <c r="DH768" s="1"/>
      <c r="DI768" s="1"/>
      <c r="DJ768" s="1"/>
      <c r="DK768" s="1"/>
      <c r="DL768" s="1"/>
      <c r="DM768" s="1"/>
      <c r="DN768" s="1"/>
      <c r="DO768" s="1"/>
      <c r="DP768" s="1"/>
      <c r="DQ768" s="1"/>
      <c r="DR768" s="1"/>
      <c r="DS768" s="1"/>
      <c r="DT768" s="1"/>
      <c r="DU768" s="1"/>
      <c r="DV768" s="1"/>
      <c r="DW768" s="1"/>
      <c r="DX768" s="1"/>
      <c r="DY768" s="1"/>
      <c r="DZ768" s="1"/>
      <c r="EA768" s="1"/>
      <c r="EB768" s="1"/>
      <c r="EC768" s="1"/>
      <c r="ED768" s="1"/>
      <c r="EE768" s="1"/>
      <c r="EF768" s="1"/>
      <c r="EG768" s="1"/>
      <c r="EH768" s="1"/>
      <c r="EI768" s="1"/>
      <c r="EJ768" s="1"/>
      <c r="EK768" s="1"/>
      <c r="EL768" s="1"/>
      <c r="EM768" s="1"/>
      <c r="EN768" s="1"/>
      <c r="EO768" s="1"/>
      <c r="EP768" s="1"/>
    </row>
    <row r="769" spans="1:14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1"/>
      <c r="DD769" s="1"/>
      <c r="DE769" s="1"/>
      <c r="DF769" s="1"/>
      <c r="DG769" s="1"/>
      <c r="DH769" s="1"/>
      <c r="DI769" s="1"/>
      <c r="DJ769" s="1"/>
      <c r="DK769" s="1"/>
      <c r="DL769" s="1"/>
      <c r="DM769" s="1"/>
      <c r="DN769" s="1"/>
      <c r="DO769" s="1"/>
      <c r="DP769" s="1"/>
      <c r="DQ769" s="1"/>
      <c r="DR769" s="1"/>
      <c r="DS769" s="1"/>
      <c r="DT769" s="1"/>
      <c r="DU769" s="1"/>
      <c r="DV769" s="1"/>
      <c r="DW769" s="1"/>
      <c r="DX769" s="1"/>
      <c r="DY769" s="1"/>
      <c r="DZ769" s="1"/>
      <c r="EA769" s="1"/>
      <c r="EB769" s="1"/>
      <c r="EC769" s="1"/>
      <c r="ED769" s="1"/>
      <c r="EE769" s="1"/>
      <c r="EF769" s="1"/>
      <c r="EG769" s="1"/>
      <c r="EH769" s="1"/>
      <c r="EI769" s="1"/>
      <c r="EJ769" s="1"/>
      <c r="EK769" s="1"/>
      <c r="EL769" s="1"/>
      <c r="EM769" s="1"/>
      <c r="EN769" s="1"/>
      <c r="EO769" s="1"/>
      <c r="EP769" s="1"/>
    </row>
    <row r="770" spans="1:14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1"/>
      <c r="DD770" s="1"/>
      <c r="DE770" s="1"/>
      <c r="DF770" s="1"/>
      <c r="DG770" s="1"/>
      <c r="DH770" s="1"/>
      <c r="DI770" s="1"/>
      <c r="DJ770" s="1"/>
      <c r="DK770" s="1"/>
      <c r="DL770" s="1"/>
      <c r="DM770" s="1"/>
      <c r="DN770" s="1"/>
      <c r="DO770" s="1"/>
      <c r="DP770" s="1"/>
      <c r="DQ770" s="1"/>
      <c r="DR770" s="1"/>
      <c r="DS770" s="1"/>
      <c r="DT770" s="1"/>
      <c r="DU770" s="1"/>
      <c r="DV770" s="1"/>
      <c r="DW770" s="1"/>
      <c r="DX770" s="1"/>
      <c r="DY770" s="1"/>
      <c r="DZ770" s="1"/>
      <c r="EA770" s="1"/>
      <c r="EB770" s="1"/>
      <c r="EC770" s="1"/>
      <c r="ED770" s="1"/>
      <c r="EE770" s="1"/>
      <c r="EF770" s="1"/>
      <c r="EG770" s="1"/>
      <c r="EH770" s="1"/>
      <c r="EI770" s="1"/>
      <c r="EJ770" s="1"/>
      <c r="EK770" s="1"/>
      <c r="EL770" s="1"/>
      <c r="EM770" s="1"/>
      <c r="EN770" s="1"/>
      <c r="EO770" s="1"/>
      <c r="EP770" s="1"/>
    </row>
    <row r="771" spans="1:14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1"/>
      <c r="DD771" s="1"/>
      <c r="DE771" s="1"/>
      <c r="DF771" s="1"/>
      <c r="DG771" s="1"/>
      <c r="DH771" s="1"/>
      <c r="DI771" s="1"/>
      <c r="DJ771" s="1"/>
      <c r="DK771" s="1"/>
      <c r="DL771" s="1"/>
      <c r="DM771" s="1"/>
      <c r="DN771" s="1"/>
      <c r="DO771" s="1"/>
      <c r="DP771" s="1"/>
      <c r="DQ771" s="1"/>
      <c r="DR771" s="1"/>
      <c r="DS771" s="1"/>
      <c r="DT771" s="1"/>
      <c r="DU771" s="1"/>
      <c r="DV771" s="1"/>
      <c r="DW771" s="1"/>
      <c r="DX771" s="1"/>
      <c r="DY771" s="1"/>
      <c r="DZ771" s="1"/>
      <c r="EA771" s="1"/>
      <c r="EB771" s="1"/>
      <c r="EC771" s="1"/>
      <c r="ED771" s="1"/>
      <c r="EE771" s="1"/>
      <c r="EF771" s="1"/>
      <c r="EG771" s="1"/>
      <c r="EH771" s="1"/>
      <c r="EI771" s="1"/>
      <c r="EJ771" s="1"/>
      <c r="EK771" s="1"/>
      <c r="EL771" s="1"/>
      <c r="EM771" s="1"/>
      <c r="EN771" s="1"/>
      <c r="EO771" s="1"/>
      <c r="EP771" s="1"/>
    </row>
    <row r="772" spans="1:14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1"/>
      <c r="DD772" s="1"/>
      <c r="DE772" s="1"/>
      <c r="DF772" s="1"/>
      <c r="DG772" s="1"/>
      <c r="DH772" s="1"/>
      <c r="DI772" s="1"/>
      <c r="DJ772" s="1"/>
      <c r="DK772" s="1"/>
      <c r="DL772" s="1"/>
      <c r="DM772" s="1"/>
      <c r="DN772" s="1"/>
      <c r="DO772" s="1"/>
      <c r="DP772" s="1"/>
      <c r="DQ772" s="1"/>
      <c r="DR772" s="1"/>
      <c r="DS772" s="1"/>
      <c r="DT772" s="1"/>
      <c r="DU772" s="1"/>
      <c r="DV772" s="1"/>
      <c r="DW772" s="1"/>
      <c r="DX772" s="1"/>
      <c r="DY772" s="1"/>
      <c r="DZ772" s="1"/>
      <c r="EA772" s="1"/>
      <c r="EB772" s="1"/>
      <c r="EC772" s="1"/>
      <c r="ED772" s="1"/>
      <c r="EE772" s="1"/>
      <c r="EF772" s="1"/>
      <c r="EG772" s="1"/>
      <c r="EH772" s="1"/>
      <c r="EI772" s="1"/>
      <c r="EJ772" s="1"/>
      <c r="EK772" s="1"/>
      <c r="EL772" s="1"/>
      <c r="EM772" s="1"/>
      <c r="EN772" s="1"/>
      <c r="EO772" s="1"/>
      <c r="EP772" s="1"/>
    </row>
    <row r="773" spans="1:14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1"/>
      <c r="DD773" s="1"/>
      <c r="DE773" s="1"/>
      <c r="DF773" s="1"/>
      <c r="DG773" s="1"/>
      <c r="DH773" s="1"/>
      <c r="DI773" s="1"/>
      <c r="DJ773" s="1"/>
      <c r="DK773" s="1"/>
      <c r="DL773" s="1"/>
      <c r="DM773" s="1"/>
      <c r="DN773" s="1"/>
      <c r="DO773" s="1"/>
      <c r="DP773" s="1"/>
      <c r="DQ773" s="1"/>
      <c r="DR773" s="1"/>
      <c r="DS773" s="1"/>
      <c r="DT773" s="1"/>
      <c r="DU773" s="1"/>
      <c r="DV773" s="1"/>
      <c r="DW773" s="1"/>
      <c r="DX773" s="1"/>
      <c r="DY773" s="1"/>
      <c r="DZ773" s="1"/>
      <c r="EA773" s="1"/>
      <c r="EB773" s="1"/>
      <c r="EC773" s="1"/>
      <c r="ED773" s="1"/>
      <c r="EE773" s="1"/>
      <c r="EF773" s="1"/>
      <c r="EG773" s="1"/>
      <c r="EH773" s="1"/>
      <c r="EI773" s="1"/>
      <c r="EJ773" s="1"/>
      <c r="EK773" s="1"/>
      <c r="EL773" s="1"/>
      <c r="EM773" s="1"/>
      <c r="EN773" s="1"/>
      <c r="EO773" s="1"/>
      <c r="EP773" s="1"/>
    </row>
    <row r="774" spans="1:14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1"/>
      <c r="DD774" s="1"/>
      <c r="DE774" s="1"/>
      <c r="DF774" s="1"/>
      <c r="DG774" s="1"/>
      <c r="DH774" s="1"/>
      <c r="DI774" s="1"/>
      <c r="DJ774" s="1"/>
      <c r="DK774" s="1"/>
      <c r="DL774" s="1"/>
      <c r="DM774" s="1"/>
      <c r="DN774" s="1"/>
      <c r="DO774" s="1"/>
      <c r="DP774" s="1"/>
      <c r="DQ774" s="1"/>
      <c r="DR774" s="1"/>
      <c r="DS774" s="1"/>
      <c r="DT774" s="1"/>
      <c r="DU774" s="1"/>
      <c r="DV774" s="1"/>
      <c r="DW774" s="1"/>
      <c r="DX774" s="1"/>
      <c r="DY774" s="1"/>
      <c r="DZ774" s="1"/>
      <c r="EA774" s="1"/>
      <c r="EB774" s="1"/>
      <c r="EC774" s="1"/>
      <c r="ED774" s="1"/>
      <c r="EE774" s="1"/>
      <c r="EF774" s="1"/>
      <c r="EG774" s="1"/>
      <c r="EH774" s="1"/>
      <c r="EI774" s="1"/>
      <c r="EJ774" s="1"/>
      <c r="EK774" s="1"/>
      <c r="EL774" s="1"/>
      <c r="EM774" s="1"/>
      <c r="EN774" s="1"/>
      <c r="EO774" s="1"/>
      <c r="EP774" s="1"/>
    </row>
    <row r="775" spans="1:14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1"/>
      <c r="DD775" s="1"/>
      <c r="DE775" s="1"/>
      <c r="DF775" s="1"/>
      <c r="DG775" s="1"/>
      <c r="DH775" s="1"/>
      <c r="DI775" s="1"/>
      <c r="DJ775" s="1"/>
      <c r="DK775" s="1"/>
      <c r="DL775" s="1"/>
      <c r="DM775" s="1"/>
      <c r="DN775" s="1"/>
      <c r="DO775" s="1"/>
      <c r="DP775" s="1"/>
      <c r="DQ775" s="1"/>
      <c r="DR775" s="1"/>
      <c r="DS775" s="1"/>
      <c r="DT775" s="1"/>
      <c r="DU775" s="1"/>
      <c r="DV775" s="1"/>
      <c r="DW775" s="1"/>
      <c r="DX775" s="1"/>
      <c r="DY775" s="1"/>
      <c r="DZ775" s="1"/>
      <c r="EA775" s="1"/>
      <c r="EB775" s="1"/>
      <c r="EC775" s="1"/>
      <c r="ED775" s="1"/>
      <c r="EE775" s="1"/>
      <c r="EF775" s="1"/>
      <c r="EG775" s="1"/>
      <c r="EH775" s="1"/>
      <c r="EI775" s="1"/>
      <c r="EJ775" s="1"/>
      <c r="EK775" s="1"/>
      <c r="EL775" s="1"/>
      <c r="EM775" s="1"/>
      <c r="EN775" s="1"/>
      <c r="EO775" s="1"/>
      <c r="EP775" s="1"/>
    </row>
    <row r="776" spans="1:14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1"/>
      <c r="DD776" s="1"/>
      <c r="DE776" s="1"/>
      <c r="DF776" s="1"/>
      <c r="DG776" s="1"/>
      <c r="DH776" s="1"/>
      <c r="DI776" s="1"/>
      <c r="DJ776" s="1"/>
      <c r="DK776" s="1"/>
      <c r="DL776" s="1"/>
      <c r="DM776" s="1"/>
      <c r="DN776" s="1"/>
      <c r="DO776" s="1"/>
      <c r="DP776" s="1"/>
      <c r="DQ776" s="1"/>
      <c r="DR776" s="1"/>
      <c r="DS776" s="1"/>
      <c r="DT776" s="1"/>
      <c r="DU776" s="1"/>
      <c r="DV776" s="1"/>
      <c r="DW776" s="1"/>
      <c r="DX776" s="1"/>
      <c r="DY776" s="1"/>
      <c r="DZ776" s="1"/>
      <c r="EA776" s="1"/>
      <c r="EB776" s="1"/>
      <c r="EC776" s="1"/>
      <c r="ED776" s="1"/>
      <c r="EE776" s="1"/>
      <c r="EF776" s="1"/>
      <c r="EG776" s="1"/>
      <c r="EH776" s="1"/>
      <c r="EI776" s="1"/>
      <c r="EJ776" s="1"/>
      <c r="EK776" s="1"/>
      <c r="EL776" s="1"/>
      <c r="EM776" s="1"/>
      <c r="EN776" s="1"/>
      <c r="EO776" s="1"/>
      <c r="EP776" s="1"/>
    </row>
    <row r="777" spans="1:14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1"/>
      <c r="DD777" s="1"/>
      <c r="DE777" s="1"/>
      <c r="DF777" s="1"/>
      <c r="DG777" s="1"/>
      <c r="DH777" s="1"/>
      <c r="DI777" s="1"/>
      <c r="DJ777" s="1"/>
      <c r="DK777" s="1"/>
      <c r="DL777" s="1"/>
      <c r="DM777" s="1"/>
      <c r="DN777" s="1"/>
      <c r="DO777" s="1"/>
      <c r="DP777" s="1"/>
      <c r="DQ777" s="1"/>
      <c r="DR777" s="1"/>
      <c r="DS777" s="1"/>
      <c r="DT777" s="1"/>
      <c r="DU777" s="1"/>
      <c r="DV777" s="1"/>
      <c r="DW777" s="1"/>
      <c r="DX777" s="1"/>
      <c r="DY777" s="1"/>
      <c r="DZ777" s="1"/>
      <c r="EA777" s="1"/>
      <c r="EB777" s="1"/>
      <c r="EC777" s="1"/>
      <c r="ED777" s="1"/>
      <c r="EE777" s="1"/>
      <c r="EF777" s="1"/>
      <c r="EG777" s="1"/>
      <c r="EH777" s="1"/>
      <c r="EI777" s="1"/>
      <c r="EJ777" s="1"/>
      <c r="EK777" s="1"/>
      <c r="EL777" s="1"/>
      <c r="EM777" s="1"/>
      <c r="EN777" s="1"/>
      <c r="EO777" s="1"/>
      <c r="EP777" s="1"/>
    </row>
    <row r="778" spans="1:14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1"/>
      <c r="DD778" s="1"/>
      <c r="DE778" s="1"/>
      <c r="DF778" s="1"/>
      <c r="DG778" s="1"/>
      <c r="DH778" s="1"/>
      <c r="DI778" s="1"/>
      <c r="DJ778" s="1"/>
      <c r="DK778" s="1"/>
      <c r="DL778" s="1"/>
      <c r="DM778" s="1"/>
      <c r="DN778" s="1"/>
      <c r="DO778" s="1"/>
      <c r="DP778" s="1"/>
      <c r="DQ778" s="1"/>
      <c r="DR778" s="1"/>
      <c r="DS778" s="1"/>
      <c r="DT778" s="1"/>
      <c r="DU778" s="1"/>
      <c r="DV778" s="1"/>
      <c r="DW778" s="1"/>
      <c r="DX778" s="1"/>
      <c r="DY778" s="1"/>
      <c r="DZ778" s="1"/>
      <c r="EA778" s="1"/>
      <c r="EB778" s="1"/>
      <c r="EC778" s="1"/>
      <c r="ED778" s="1"/>
      <c r="EE778" s="1"/>
      <c r="EF778" s="1"/>
      <c r="EG778" s="1"/>
      <c r="EH778" s="1"/>
      <c r="EI778" s="1"/>
      <c r="EJ778" s="1"/>
      <c r="EK778" s="1"/>
      <c r="EL778" s="1"/>
      <c r="EM778" s="1"/>
      <c r="EN778" s="1"/>
      <c r="EO778" s="1"/>
      <c r="EP778" s="1"/>
    </row>
    <row r="779" spans="1:14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1"/>
      <c r="DD779" s="1"/>
      <c r="DE779" s="1"/>
      <c r="DF779" s="1"/>
      <c r="DG779" s="1"/>
      <c r="DH779" s="1"/>
      <c r="DI779" s="1"/>
      <c r="DJ779" s="1"/>
      <c r="DK779" s="1"/>
      <c r="DL779" s="1"/>
      <c r="DM779" s="1"/>
      <c r="DN779" s="1"/>
      <c r="DO779" s="1"/>
      <c r="DP779" s="1"/>
      <c r="DQ779" s="1"/>
      <c r="DR779" s="1"/>
      <c r="DS779" s="1"/>
      <c r="DT779" s="1"/>
      <c r="DU779" s="1"/>
      <c r="DV779" s="1"/>
      <c r="DW779" s="1"/>
      <c r="DX779" s="1"/>
      <c r="DY779" s="1"/>
      <c r="DZ779" s="1"/>
      <c r="EA779" s="1"/>
      <c r="EB779" s="1"/>
      <c r="EC779" s="1"/>
      <c r="ED779" s="1"/>
      <c r="EE779" s="1"/>
      <c r="EF779" s="1"/>
      <c r="EG779" s="1"/>
      <c r="EH779" s="1"/>
      <c r="EI779" s="1"/>
      <c r="EJ779" s="1"/>
      <c r="EK779" s="1"/>
      <c r="EL779" s="1"/>
      <c r="EM779" s="1"/>
      <c r="EN779" s="1"/>
      <c r="EO779" s="1"/>
      <c r="EP779" s="1"/>
    </row>
    <row r="780" spans="1:14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1"/>
      <c r="DD780" s="1"/>
      <c r="DE780" s="1"/>
      <c r="DF780" s="1"/>
      <c r="DG780" s="1"/>
      <c r="DH780" s="1"/>
      <c r="DI780" s="1"/>
      <c r="DJ780" s="1"/>
      <c r="DK780" s="1"/>
      <c r="DL780" s="1"/>
      <c r="DM780" s="1"/>
      <c r="DN780" s="1"/>
      <c r="DO780" s="1"/>
      <c r="DP780" s="1"/>
      <c r="DQ780" s="1"/>
      <c r="DR780" s="1"/>
      <c r="DS780" s="1"/>
      <c r="DT780" s="1"/>
      <c r="DU780" s="1"/>
      <c r="DV780" s="1"/>
      <c r="DW780" s="1"/>
      <c r="DX780" s="1"/>
      <c r="DY780" s="1"/>
      <c r="DZ780" s="1"/>
      <c r="EA780" s="1"/>
      <c r="EB780" s="1"/>
      <c r="EC780" s="1"/>
      <c r="ED780" s="1"/>
      <c r="EE780" s="1"/>
      <c r="EF780" s="1"/>
      <c r="EG780" s="1"/>
      <c r="EH780" s="1"/>
      <c r="EI780" s="1"/>
      <c r="EJ780" s="1"/>
      <c r="EK780" s="1"/>
      <c r="EL780" s="1"/>
      <c r="EM780" s="1"/>
      <c r="EN780" s="1"/>
      <c r="EO780" s="1"/>
      <c r="EP780" s="1"/>
    </row>
    <row r="781" spans="1:14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1"/>
      <c r="DD781" s="1"/>
      <c r="DE781" s="1"/>
      <c r="DF781" s="1"/>
      <c r="DG781" s="1"/>
      <c r="DH781" s="1"/>
      <c r="DI781" s="1"/>
      <c r="DJ781" s="1"/>
      <c r="DK781" s="1"/>
      <c r="DL781" s="1"/>
      <c r="DM781" s="1"/>
      <c r="DN781" s="1"/>
      <c r="DO781" s="1"/>
      <c r="DP781" s="1"/>
      <c r="DQ781" s="1"/>
      <c r="DR781" s="1"/>
      <c r="DS781" s="1"/>
      <c r="DT781" s="1"/>
      <c r="DU781" s="1"/>
      <c r="DV781" s="1"/>
      <c r="DW781" s="1"/>
      <c r="DX781" s="1"/>
      <c r="DY781" s="1"/>
      <c r="DZ781" s="1"/>
      <c r="EA781" s="1"/>
      <c r="EB781" s="1"/>
      <c r="EC781" s="1"/>
      <c r="ED781" s="1"/>
      <c r="EE781" s="1"/>
      <c r="EF781" s="1"/>
      <c r="EG781" s="1"/>
      <c r="EH781" s="1"/>
      <c r="EI781" s="1"/>
      <c r="EJ781" s="1"/>
      <c r="EK781" s="1"/>
      <c r="EL781" s="1"/>
      <c r="EM781" s="1"/>
      <c r="EN781" s="1"/>
      <c r="EO781" s="1"/>
      <c r="EP781" s="1"/>
    </row>
    <row r="782" spans="1:14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1"/>
      <c r="DD782" s="1"/>
      <c r="DE782" s="1"/>
      <c r="DF782" s="1"/>
      <c r="DG782" s="1"/>
      <c r="DH782" s="1"/>
      <c r="DI782" s="1"/>
      <c r="DJ782" s="1"/>
      <c r="DK782" s="1"/>
      <c r="DL782" s="1"/>
      <c r="DM782" s="1"/>
      <c r="DN782" s="1"/>
      <c r="DO782" s="1"/>
      <c r="DP782" s="1"/>
      <c r="DQ782" s="1"/>
      <c r="DR782" s="1"/>
      <c r="DS782" s="1"/>
      <c r="DT782" s="1"/>
      <c r="DU782" s="1"/>
      <c r="DV782" s="1"/>
      <c r="DW782" s="1"/>
      <c r="DX782" s="1"/>
      <c r="DY782" s="1"/>
      <c r="DZ782" s="1"/>
      <c r="EA782" s="1"/>
      <c r="EB782" s="1"/>
      <c r="EC782" s="1"/>
      <c r="ED782" s="1"/>
      <c r="EE782" s="1"/>
      <c r="EF782" s="1"/>
      <c r="EG782" s="1"/>
      <c r="EH782" s="1"/>
      <c r="EI782" s="1"/>
      <c r="EJ782" s="1"/>
      <c r="EK782" s="1"/>
      <c r="EL782" s="1"/>
      <c r="EM782" s="1"/>
      <c r="EN782" s="1"/>
      <c r="EO782" s="1"/>
      <c r="EP782" s="1"/>
    </row>
    <row r="783" spans="1:14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1"/>
      <c r="DD783" s="1"/>
      <c r="DE783" s="1"/>
      <c r="DF783" s="1"/>
      <c r="DG783" s="1"/>
      <c r="DH783" s="1"/>
      <c r="DI783" s="1"/>
      <c r="DJ783" s="1"/>
      <c r="DK783" s="1"/>
      <c r="DL783" s="1"/>
      <c r="DM783" s="1"/>
      <c r="DN783" s="1"/>
      <c r="DO783" s="1"/>
      <c r="DP783" s="1"/>
      <c r="DQ783" s="1"/>
      <c r="DR783" s="1"/>
      <c r="DS783" s="1"/>
      <c r="DT783" s="1"/>
      <c r="DU783" s="1"/>
      <c r="DV783" s="1"/>
      <c r="DW783" s="1"/>
      <c r="DX783" s="1"/>
      <c r="DY783" s="1"/>
      <c r="DZ783" s="1"/>
      <c r="EA783" s="1"/>
      <c r="EB783" s="1"/>
      <c r="EC783" s="1"/>
      <c r="ED783" s="1"/>
      <c r="EE783" s="1"/>
      <c r="EF783" s="1"/>
      <c r="EG783" s="1"/>
      <c r="EH783" s="1"/>
      <c r="EI783" s="1"/>
      <c r="EJ783" s="1"/>
      <c r="EK783" s="1"/>
      <c r="EL783" s="1"/>
      <c r="EM783" s="1"/>
      <c r="EN783" s="1"/>
      <c r="EO783" s="1"/>
      <c r="EP783" s="1"/>
    </row>
    <row r="784" spans="1:14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1"/>
      <c r="DD784" s="1"/>
      <c r="DE784" s="1"/>
      <c r="DF784" s="1"/>
      <c r="DG784" s="1"/>
      <c r="DH784" s="1"/>
      <c r="DI784" s="1"/>
      <c r="DJ784" s="1"/>
      <c r="DK784" s="1"/>
      <c r="DL784" s="1"/>
      <c r="DM784" s="1"/>
      <c r="DN784" s="1"/>
      <c r="DO784" s="1"/>
      <c r="DP784" s="1"/>
      <c r="DQ784" s="1"/>
      <c r="DR784" s="1"/>
      <c r="DS784" s="1"/>
      <c r="DT784" s="1"/>
      <c r="DU784" s="1"/>
      <c r="DV784" s="1"/>
      <c r="DW784" s="1"/>
      <c r="DX784" s="1"/>
      <c r="DY784" s="1"/>
      <c r="DZ784" s="1"/>
      <c r="EA784" s="1"/>
      <c r="EB784" s="1"/>
      <c r="EC784" s="1"/>
      <c r="ED784" s="1"/>
      <c r="EE784" s="1"/>
      <c r="EF784" s="1"/>
      <c r="EG784" s="1"/>
      <c r="EH784" s="1"/>
      <c r="EI784" s="1"/>
      <c r="EJ784" s="1"/>
      <c r="EK784" s="1"/>
      <c r="EL784" s="1"/>
      <c r="EM784" s="1"/>
      <c r="EN784" s="1"/>
      <c r="EO784" s="1"/>
      <c r="EP784" s="1"/>
    </row>
    <row r="785" spans="1:14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1"/>
      <c r="DD785" s="1"/>
      <c r="DE785" s="1"/>
      <c r="DF785" s="1"/>
      <c r="DG785" s="1"/>
      <c r="DH785" s="1"/>
      <c r="DI785" s="1"/>
      <c r="DJ785" s="1"/>
      <c r="DK785" s="1"/>
      <c r="DL785" s="1"/>
      <c r="DM785" s="1"/>
      <c r="DN785" s="1"/>
      <c r="DO785" s="1"/>
      <c r="DP785" s="1"/>
      <c r="DQ785" s="1"/>
      <c r="DR785" s="1"/>
      <c r="DS785" s="1"/>
      <c r="DT785" s="1"/>
      <c r="DU785" s="1"/>
      <c r="DV785" s="1"/>
      <c r="DW785" s="1"/>
      <c r="DX785" s="1"/>
      <c r="DY785" s="1"/>
      <c r="DZ785" s="1"/>
      <c r="EA785" s="1"/>
      <c r="EB785" s="1"/>
      <c r="EC785" s="1"/>
      <c r="ED785" s="1"/>
      <c r="EE785" s="1"/>
      <c r="EF785" s="1"/>
      <c r="EG785" s="1"/>
      <c r="EH785" s="1"/>
      <c r="EI785" s="1"/>
      <c r="EJ785" s="1"/>
      <c r="EK785" s="1"/>
      <c r="EL785" s="1"/>
      <c r="EM785" s="1"/>
      <c r="EN785" s="1"/>
      <c r="EO785" s="1"/>
      <c r="EP785" s="1"/>
    </row>
    <row r="786" spans="1:14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1"/>
      <c r="DD786" s="1"/>
      <c r="DE786" s="1"/>
      <c r="DF786" s="1"/>
      <c r="DG786" s="1"/>
      <c r="DH786" s="1"/>
      <c r="DI786" s="1"/>
      <c r="DJ786" s="1"/>
      <c r="DK786" s="1"/>
      <c r="DL786" s="1"/>
      <c r="DM786" s="1"/>
      <c r="DN786" s="1"/>
      <c r="DO786" s="1"/>
      <c r="DP786" s="1"/>
      <c r="DQ786" s="1"/>
      <c r="DR786" s="1"/>
      <c r="DS786" s="1"/>
      <c r="DT786" s="1"/>
      <c r="DU786" s="1"/>
      <c r="DV786" s="1"/>
      <c r="DW786" s="1"/>
      <c r="DX786" s="1"/>
      <c r="DY786" s="1"/>
      <c r="DZ786" s="1"/>
      <c r="EA786" s="1"/>
      <c r="EB786" s="1"/>
      <c r="EC786" s="1"/>
      <c r="ED786" s="1"/>
      <c r="EE786" s="1"/>
      <c r="EF786" s="1"/>
      <c r="EG786" s="1"/>
      <c r="EH786" s="1"/>
      <c r="EI786" s="1"/>
      <c r="EJ786" s="1"/>
      <c r="EK786" s="1"/>
      <c r="EL786" s="1"/>
      <c r="EM786" s="1"/>
      <c r="EN786" s="1"/>
      <c r="EO786" s="1"/>
      <c r="EP786" s="1"/>
    </row>
    <row r="787" spans="1:14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1"/>
      <c r="DD787" s="1"/>
      <c r="DE787" s="1"/>
      <c r="DF787" s="1"/>
      <c r="DG787" s="1"/>
      <c r="DH787" s="1"/>
      <c r="DI787" s="1"/>
      <c r="DJ787" s="1"/>
      <c r="DK787" s="1"/>
      <c r="DL787" s="1"/>
      <c r="DM787" s="1"/>
      <c r="DN787" s="1"/>
      <c r="DO787" s="1"/>
      <c r="DP787" s="1"/>
      <c r="DQ787" s="1"/>
      <c r="DR787" s="1"/>
      <c r="DS787" s="1"/>
      <c r="DT787" s="1"/>
      <c r="DU787" s="1"/>
      <c r="DV787" s="1"/>
      <c r="DW787" s="1"/>
      <c r="DX787" s="1"/>
      <c r="DY787" s="1"/>
      <c r="DZ787" s="1"/>
      <c r="EA787" s="1"/>
      <c r="EB787" s="1"/>
      <c r="EC787" s="1"/>
      <c r="ED787" s="1"/>
      <c r="EE787" s="1"/>
      <c r="EF787" s="1"/>
      <c r="EG787" s="1"/>
      <c r="EH787" s="1"/>
      <c r="EI787" s="1"/>
      <c r="EJ787" s="1"/>
      <c r="EK787" s="1"/>
      <c r="EL787" s="1"/>
      <c r="EM787" s="1"/>
      <c r="EN787" s="1"/>
      <c r="EO787" s="1"/>
      <c r="EP787" s="1"/>
    </row>
    <row r="788" spans="1:14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1"/>
      <c r="DD788" s="1"/>
      <c r="DE788" s="1"/>
      <c r="DF788" s="1"/>
      <c r="DG788" s="1"/>
      <c r="DH788" s="1"/>
      <c r="DI788" s="1"/>
      <c r="DJ788" s="1"/>
      <c r="DK788" s="1"/>
      <c r="DL788" s="1"/>
      <c r="DM788" s="1"/>
      <c r="DN788" s="1"/>
      <c r="DO788" s="1"/>
      <c r="DP788" s="1"/>
      <c r="DQ788" s="1"/>
      <c r="DR788" s="1"/>
      <c r="DS788" s="1"/>
      <c r="DT788" s="1"/>
      <c r="DU788" s="1"/>
      <c r="DV788" s="1"/>
      <c r="DW788" s="1"/>
      <c r="DX788" s="1"/>
      <c r="DY788" s="1"/>
      <c r="DZ788" s="1"/>
      <c r="EA788" s="1"/>
      <c r="EB788" s="1"/>
      <c r="EC788" s="1"/>
      <c r="ED788" s="1"/>
      <c r="EE788" s="1"/>
      <c r="EF788" s="1"/>
      <c r="EG788" s="1"/>
      <c r="EH788" s="1"/>
      <c r="EI788" s="1"/>
      <c r="EJ788" s="1"/>
      <c r="EK788" s="1"/>
      <c r="EL788" s="1"/>
      <c r="EM788" s="1"/>
      <c r="EN788" s="1"/>
      <c r="EO788" s="1"/>
      <c r="EP788" s="1"/>
    </row>
    <row r="789" spans="1:14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1"/>
      <c r="DD789" s="1"/>
      <c r="DE789" s="1"/>
      <c r="DF789" s="1"/>
      <c r="DG789" s="1"/>
      <c r="DH789" s="1"/>
      <c r="DI789" s="1"/>
      <c r="DJ789" s="1"/>
      <c r="DK789" s="1"/>
      <c r="DL789" s="1"/>
      <c r="DM789" s="1"/>
      <c r="DN789" s="1"/>
      <c r="DO789" s="1"/>
      <c r="DP789" s="1"/>
      <c r="DQ789" s="1"/>
      <c r="DR789" s="1"/>
      <c r="DS789" s="1"/>
      <c r="DT789" s="1"/>
      <c r="DU789" s="1"/>
      <c r="DV789" s="1"/>
      <c r="DW789" s="1"/>
      <c r="DX789" s="1"/>
      <c r="DY789" s="1"/>
      <c r="DZ789" s="1"/>
      <c r="EA789" s="1"/>
      <c r="EB789" s="1"/>
      <c r="EC789" s="1"/>
      <c r="ED789" s="1"/>
      <c r="EE789" s="1"/>
      <c r="EF789" s="1"/>
      <c r="EG789" s="1"/>
      <c r="EH789" s="1"/>
      <c r="EI789" s="1"/>
      <c r="EJ789" s="1"/>
      <c r="EK789" s="1"/>
      <c r="EL789" s="1"/>
      <c r="EM789" s="1"/>
      <c r="EN789" s="1"/>
      <c r="EO789" s="1"/>
      <c r="EP789" s="1"/>
    </row>
    <row r="790" spans="1:14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1"/>
      <c r="DD790" s="1"/>
      <c r="DE790" s="1"/>
      <c r="DF790" s="1"/>
      <c r="DG790" s="1"/>
      <c r="DH790" s="1"/>
      <c r="DI790" s="1"/>
      <c r="DJ790" s="1"/>
      <c r="DK790" s="1"/>
      <c r="DL790" s="1"/>
      <c r="DM790" s="1"/>
      <c r="DN790" s="1"/>
      <c r="DO790" s="1"/>
      <c r="DP790" s="1"/>
      <c r="DQ790" s="1"/>
      <c r="DR790" s="1"/>
      <c r="DS790" s="1"/>
      <c r="DT790" s="1"/>
      <c r="DU790" s="1"/>
      <c r="DV790" s="1"/>
      <c r="DW790" s="1"/>
      <c r="DX790" s="1"/>
      <c r="DY790" s="1"/>
      <c r="DZ790" s="1"/>
      <c r="EA790" s="1"/>
      <c r="EB790" s="1"/>
      <c r="EC790" s="1"/>
      <c r="ED790" s="1"/>
      <c r="EE790" s="1"/>
      <c r="EF790" s="1"/>
      <c r="EG790" s="1"/>
      <c r="EH790" s="1"/>
      <c r="EI790" s="1"/>
      <c r="EJ790" s="1"/>
      <c r="EK790" s="1"/>
      <c r="EL790" s="1"/>
      <c r="EM790" s="1"/>
      <c r="EN790" s="1"/>
      <c r="EO790" s="1"/>
      <c r="EP790" s="1"/>
    </row>
    <row r="791" spans="1:14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1"/>
      <c r="DD791" s="1"/>
      <c r="DE791" s="1"/>
      <c r="DF791" s="1"/>
      <c r="DG791" s="1"/>
      <c r="DH791" s="1"/>
      <c r="DI791" s="1"/>
      <c r="DJ791" s="1"/>
      <c r="DK791" s="1"/>
      <c r="DL791" s="1"/>
      <c r="DM791" s="1"/>
      <c r="DN791" s="1"/>
      <c r="DO791" s="1"/>
      <c r="DP791" s="1"/>
      <c r="DQ791" s="1"/>
      <c r="DR791" s="1"/>
      <c r="DS791" s="1"/>
      <c r="DT791" s="1"/>
      <c r="DU791" s="1"/>
      <c r="DV791" s="1"/>
      <c r="DW791" s="1"/>
      <c r="DX791" s="1"/>
      <c r="DY791" s="1"/>
      <c r="DZ791" s="1"/>
      <c r="EA791" s="1"/>
      <c r="EB791" s="1"/>
      <c r="EC791" s="1"/>
      <c r="ED791" s="1"/>
      <c r="EE791" s="1"/>
      <c r="EF791" s="1"/>
      <c r="EG791" s="1"/>
      <c r="EH791" s="1"/>
      <c r="EI791" s="1"/>
      <c r="EJ791" s="1"/>
      <c r="EK791" s="1"/>
      <c r="EL791" s="1"/>
      <c r="EM791" s="1"/>
      <c r="EN791" s="1"/>
      <c r="EO791" s="1"/>
      <c r="EP791" s="1"/>
    </row>
    <row r="792" spans="1:14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1"/>
      <c r="DD792" s="1"/>
      <c r="DE792" s="1"/>
      <c r="DF792" s="1"/>
      <c r="DG792" s="1"/>
      <c r="DH792" s="1"/>
      <c r="DI792" s="1"/>
      <c r="DJ792" s="1"/>
      <c r="DK792" s="1"/>
      <c r="DL792" s="1"/>
      <c r="DM792" s="1"/>
      <c r="DN792" s="1"/>
      <c r="DO792" s="1"/>
      <c r="DP792" s="1"/>
      <c r="DQ792" s="1"/>
      <c r="DR792" s="1"/>
      <c r="DS792" s="1"/>
      <c r="DT792" s="1"/>
      <c r="DU792" s="1"/>
      <c r="DV792" s="1"/>
      <c r="DW792" s="1"/>
      <c r="DX792" s="1"/>
      <c r="DY792" s="1"/>
      <c r="DZ792" s="1"/>
      <c r="EA792" s="1"/>
      <c r="EB792" s="1"/>
      <c r="EC792" s="1"/>
      <c r="ED792" s="1"/>
      <c r="EE792" s="1"/>
      <c r="EF792" s="1"/>
      <c r="EG792" s="1"/>
      <c r="EH792" s="1"/>
      <c r="EI792" s="1"/>
      <c r="EJ792" s="1"/>
      <c r="EK792" s="1"/>
      <c r="EL792" s="1"/>
      <c r="EM792" s="1"/>
      <c r="EN792" s="1"/>
      <c r="EO792" s="1"/>
      <c r="EP792" s="1"/>
    </row>
    <row r="793" spans="1:14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1"/>
      <c r="DD793" s="1"/>
      <c r="DE793" s="1"/>
      <c r="DF793" s="1"/>
      <c r="DG793" s="1"/>
      <c r="DH793" s="1"/>
      <c r="DI793" s="1"/>
      <c r="DJ793" s="1"/>
      <c r="DK793" s="1"/>
      <c r="DL793" s="1"/>
      <c r="DM793" s="1"/>
      <c r="DN793" s="1"/>
      <c r="DO793" s="1"/>
      <c r="DP793" s="1"/>
      <c r="DQ793" s="1"/>
      <c r="DR793" s="1"/>
      <c r="DS793" s="1"/>
      <c r="DT793" s="1"/>
      <c r="DU793" s="1"/>
      <c r="DV793" s="1"/>
      <c r="DW793" s="1"/>
      <c r="DX793" s="1"/>
      <c r="DY793" s="1"/>
      <c r="DZ793" s="1"/>
      <c r="EA793" s="1"/>
      <c r="EB793" s="1"/>
      <c r="EC793" s="1"/>
      <c r="ED793" s="1"/>
      <c r="EE793" s="1"/>
      <c r="EF793" s="1"/>
      <c r="EG793" s="1"/>
      <c r="EH793" s="1"/>
      <c r="EI793" s="1"/>
      <c r="EJ793" s="1"/>
      <c r="EK793" s="1"/>
      <c r="EL793" s="1"/>
      <c r="EM793" s="1"/>
      <c r="EN793" s="1"/>
      <c r="EO793" s="1"/>
      <c r="EP793" s="1"/>
    </row>
    <row r="794" spans="1:14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1"/>
      <c r="DD794" s="1"/>
      <c r="DE794" s="1"/>
      <c r="DF794" s="1"/>
      <c r="DG794" s="1"/>
      <c r="DH794" s="1"/>
      <c r="DI794" s="1"/>
      <c r="DJ794" s="1"/>
      <c r="DK794" s="1"/>
      <c r="DL794" s="1"/>
      <c r="DM794" s="1"/>
      <c r="DN794" s="1"/>
      <c r="DO794" s="1"/>
      <c r="DP794" s="1"/>
      <c r="DQ794" s="1"/>
      <c r="DR794" s="1"/>
      <c r="DS794" s="1"/>
      <c r="DT794" s="1"/>
      <c r="DU794" s="1"/>
      <c r="DV794" s="1"/>
      <c r="DW794" s="1"/>
      <c r="DX794" s="1"/>
      <c r="DY794" s="1"/>
      <c r="DZ794" s="1"/>
      <c r="EA794" s="1"/>
      <c r="EB794" s="1"/>
      <c r="EC794" s="1"/>
      <c r="ED794" s="1"/>
      <c r="EE794" s="1"/>
      <c r="EF794" s="1"/>
      <c r="EG794" s="1"/>
      <c r="EH794" s="1"/>
      <c r="EI794" s="1"/>
      <c r="EJ794" s="1"/>
      <c r="EK794" s="1"/>
      <c r="EL794" s="1"/>
      <c r="EM794" s="1"/>
      <c r="EN794" s="1"/>
      <c r="EO794" s="1"/>
      <c r="EP794" s="1"/>
    </row>
    <row r="795" spans="1:14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1"/>
      <c r="DD795" s="1"/>
      <c r="DE795" s="1"/>
      <c r="DF795" s="1"/>
      <c r="DG795" s="1"/>
      <c r="DH795" s="1"/>
      <c r="DI795" s="1"/>
      <c r="DJ795" s="1"/>
      <c r="DK795" s="1"/>
      <c r="DL795" s="1"/>
      <c r="DM795" s="1"/>
      <c r="DN795" s="1"/>
      <c r="DO795" s="1"/>
      <c r="DP795" s="1"/>
      <c r="DQ795" s="1"/>
      <c r="DR795" s="1"/>
      <c r="DS795" s="1"/>
      <c r="DT795" s="1"/>
      <c r="DU795" s="1"/>
      <c r="DV795" s="1"/>
      <c r="DW795" s="1"/>
      <c r="DX795" s="1"/>
      <c r="DY795" s="1"/>
      <c r="DZ795" s="1"/>
      <c r="EA795" s="1"/>
      <c r="EB795" s="1"/>
      <c r="EC795" s="1"/>
      <c r="ED795" s="1"/>
      <c r="EE795" s="1"/>
      <c r="EF795" s="1"/>
      <c r="EG795" s="1"/>
      <c r="EH795" s="1"/>
      <c r="EI795" s="1"/>
      <c r="EJ795" s="1"/>
      <c r="EK795" s="1"/>
      <c r="EL795" s="1"/>
      <c r="EM795" s="1"/>
      <c r="EN795" s="1"/>
      <c r="EO795" s="1"/>
      <c r="EP795" s="1"/>
    </row>
    <row r="796" spans="1:14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1"/>
      <c r="DD796" s="1"/>
      <c r="DE796" s="1"/>
      <c r="DF796" s="1"/>
      <c r="DG796" s="1"/>
      <c r="DH796" s="1"/>
      <c r="DI796" s="1"/>
      <c r="DJ796" s="1"/>
      <c r="DK796" s="1"/>
      <c r="DL796" s="1"/>
      <c r="DM796" s="1"/>
      <c r="DN796" s="1"/>
      <c r="DO796" s="1"/>
      <c r="DP796" s="1"/>
      <c r="DQ796" s="1"/>
      <c r="DR796" s="1"/>
      <c r="DS796" s="1"/>
      <c r="DT796" s="1"/>
      <c r="DU796" s="1"/>
      <c r="DV796" s="1"/>
      <c r="DW796" s="1"/>
      <c r="DX796" s="1"/>
      <c r="DY796" s="1"/>
      <c r="DZ796" s="1"/>
      <c r="EA796" s="1"/>
      <c r="EB796" s="1"/>
      <c r="EC796" s="1"/>
      <c r="ED796" s="1"/>
      <c r="EE796" s="1"/>
      <c r="EF796" s="1"/>
      <c r="EG796" s="1"/>
      <c r="EH796" s="1"/>
      <c r="EI796" s="1"/>
      <c r="EJ796" s="1"/>
      <c r="EK796" s="1"/>
      <c r="EL796" s="1"/>
      <c r="EM796" s="1"/>
      <c r="EN796" s="1"/>
      <c r="EO796" s="1"/>
      <c r="EP796" s="1"/>
    </row>
    <row r="797" spans="1:14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1"/>
      <c r="DD797" s="1"/>
      <c r="DE797" s="1"/>
      <c r="DF797" s="1"/>
      <c r="DG797" s="1"/>
      <c r="DH797" s="1"/>
      <c r="DI797" s="1"/>
      <c r="DJ797" s="1"/>
      <c r="DK797" s="1"/>
      <c r="DL797" s="1"/>
      <c r="DM797" s="1"/>
      <c r="DN797" s="1"/>
      <c r="DO797" s="1"/>
      <c r="DP797" s="1"/>
      <c r="DQ797" s="1"/>
      <c r="DR797" s="1"/>
      <c r="DS797" s="1"/>
      <c r="DT797" s="1"/>
      <c r="DU797" s="1"/>
      <c r="DV797" s="1"/>
      <c r="DW797" s="1"/>
      <c r="DX797" s="1"/>
      <c r="DY797" s="1"/>
      <c r="DZ797" s="1"/>
      <c r="EA797" s="1"/>
      <c r="EB797" s="1"/>
      <c r="EC797" s="1"/>
      <c r="ED797" s="1"/>
      <c r="EE797" s="1"/>
      <c r="EF797" s="1"/>
      <c r="EG797" s="1"/>
      <c r="EH797" s="1"/>
      <c r="EI797" s="1"/>
      <c r="EJ797" s="1"/>
      <c r="EK797" s="1"/>
      <c r="EL797" s="1"/>
      <c r="EM797" s="1"/>
      <c r="EN797" s="1"/>
      <c r="EO797" s="1"/>
      <c r="EP797" s="1"/>
    </row>
    <row r="798" spans="1:14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1"/>
      <c r="DD798" s="1"/>
      <c r="DE798" s="1"/>
      <c r="DF798" s="1"/>
      <c r="DG798" s="1"/>
      <c r="DH798" s="1"/>
      <c r="DI798" s="1"/>
      <c r="DJ798" s="1"/>
      <c r="DK798" s="1"/>
      <c r="DL798" s="1"/>
      <c r="DM798" s="1"/>
      <c r="DN798" s="1"/>
      <c r="DO798" s="1"/>
      <c r="DP798" s="1"/>
      <c r="DQ798" s="1"/>
      <c r="DR798" s="1"/>
      <c r="DS798" s="1"/>
      <c r="DT798" s="1"/>
      <c r="DU798" s="1"/>
      <c r="DV798" s="1"/>
      <c r="DW798" s="1"/>
      <c r="DX798" s="1"/>
      <c r="DY798" s="1"/>
      <c r="DZ798" s="1"/>
      <c r="EA798" s="1"/>
      <c r="EB798" s="1"/>
      <c r="EC798" s="1"/>
      <c r="ED798" s="1"/>
      <c r="EE798" s="1"/>
      <c r="EF798" s="1"/>
      <c r="EG798" s="1"/>
      <c r="EH798" s="1"/>
      <c r="EI798" s="1"/>
      <c r="EJ798" s="1"/>
      <c r="EK798" s="1"/>
      <c r="EL798" s="1"/>
      <c r="EM798" s="1"/>
      <c r="EN798" s="1"/>
      <c r="EO798" s="1"/>
      <c r="EP798" s="1"/>
    </row>
    <row r="799" spans="1:14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1"/>
      <c r="DD799" s="1"/>
      <c r="DE799" s="1"/>
      <c r="DF799" s="1"/>
      <c r="DG799" s="1"/>
      <c r="DH799" s="1"/>
      <c r="DI799" s="1"/>
      <c r="DJ799" s="1"/>
      <c r="DK799" s="1"/>
      <c r="DL799" s="1"/>
      <c r="DM799" s="1"/>
      <c r="DN799" s="1"/>
      <c r="DO799" s="1"/>
      <c r="DP799" s="1"/>
      <c r="DQ799" s="1"/>
      <c r="DR799" s="1"/>
      <c r="DS799" s="1"/>
      <c r="DT799" s="1"/>
      <c r="DU799" s="1"/>
      <c r="DV799" s="1"/>
      <c r="DW799" s="1"/>
      <c r="DX799" s="1"/>
      <c r="DY799" s="1"/>
      <c r="DZ799" s="1"/>
      <c r="EA799" s="1"/>
      <c r="EB799" s="1"/>
      <c r="EC799" s="1"/>
      <c r="ED799" s="1"/>
      <c r="EE799" s="1"/>
      <c r="EF799" s="1"/>
      <c r="EG799" s="1"/>
      <c r="EH799" s="1"/>
      <c r="EI799" s="1"/>
      <c r="EJ799" s="1"/>
      <c r="EK799" s="1"/>
      <c r="EL799" s="1"/>
      <c r="EM799" s="1"/>
      <c r="EN799" s="1"/>
      <c r="EO799" s="1"/>
      <c r="EP799" s="1"/>
    </row>
    <row r="800" spans="1:14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1"/>
      <c r="DD800" s="1"/>
      <c r="DE800" s="1"/>
      <c r="DF800" s="1"/>
      <c r="DG800" s="1"/>
      <c r="DH800" s="1"/>
      <c r="DI800" s="1"/>
      <c r="DJ800" s="1"/>
      <c r="DK800" s="1"/>
      <c r="DL800" s="1"/>
      <c r="DM800" s="1"/>
      <c r="DN800" s="1"/>
      <c r="DO800" s="1"/>
      <c r="DP800" s="1"/>
      <c r="DQ800" s="1"/>
      <c r="DR800" s="1"/>
      <c r="DS800" s="1"/>
      <c r="DT800" s="1"/>
      <c r="DU800" s="1"/>
      <c r="DV800" s="1"/>
      <c r="DW800" s="1"/>
      <c r="DX800" s="1"/>
      <c r="DY800" s="1"/>
      <c r="DZ800" s="1"/>
      <c r="EA800" s="1"/>
      <c r="EB800" s="1"/>
      <c r="EC800" s="1"/>
      <c r="ED800" s="1"/>
      <c r="EE800" s="1"/>
      <c r="EF800" s="1"/>
      <c r="EG800" s="1"/>
      <c r="EH800" s="1"/>
      <c r="EI800" s="1"/>
      <c r="EJ800" s="1"/>
      <c r="EK800" s="1"/>
      <c r="EL800" s="1"/>
      <c r="EM800" s="1"/>
      <c r="EN800" s="1"/>
      <c r="EO800" s="1"/>
      <c r="EP800" s="1"/>
    </row>
    <row r="801" spans="1:14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1"/>
      <c r="DD801" s="1"/>
      <c r="DE801" s="1"/>
      <c r="DF801" s="1"/>
      <c r="DG801" s="1"/>
      <c r="DH801" s="1"/>
      <c r="DI801" s="1"/>
      <c r="DJ801" s="1"/>
      <c r="DK801" s="1"/>
      <c r="DL801" s="1"/>
      <c r="DM801" s="1"/>
      <c r="DN801" s="1"/>
      <c r="DO801" s="1"/>
      <c r="DP801" s="1"/>
      <c r="DQ801" s="1"/>
      <c r="DR801" s="1"/>
      <c r="DS801" s="1"/>
      <c r="DT801" s="1"/>
      <c r="DU801" s="1"/>
      <c r="DV801" s="1"/>
      <c r="DW801" s="1"/>
      <c r="DX801" s="1"/>
      <c r="DY801" s="1"/>
      <c r="DZ801" s="1"/>
      <c r="EA801" s="1"/>
      <c r="EB801" s="1"/>
      <c r="EC801" s="1"/>
      <c r="ED801" s="1"/>
      <c r="EE801" s="1"/>
      <c r="EF801" s="1"/>
      <c r="EG801" s="1"/>
      <c r="EH801" s="1"/>
      <c r="EI801" s="1"/>
      <c r="EJ801" s="1"/>
      <c r="EK801" s="1"/>
      <c r="EL801" s="1"/>
      <c r="EM801" s="1"/>
      <c r="EN801" s="1"/>
      <c r="EO801" s="1"/>
      <c r="EP801" s="1"/>
    </row>
    <row r="802" spans="1:14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1"/>
      <c r="DD802" s="1"/>
      <c r="DE802" s="1"/>
      <c r="DF802" s="1"/>
      <c r="DG802" s="1"/>
      <c r="DH802" s="1"/>
      <c r="DI802" s="1"/>
      <c r="DJ802" s="1"/>
      <c r="DK802" s="1"/>
      <c r="DL802" s="1"/>
      <c r="DM802" s="1"/>
      <c r="DN802" s="1"/>
      <c r="DO802" s="1"/>
      <c r="DP802" s="1"/>
      <c r="DQ802" s="1"/>
      <c r="DR802" s="1"/>
      <c r="DS802" s="1"/>
      <c r="DT802" s="1"/>
      <c r="DU802" s="1"/>
      <c r="DV802" s="1"/>
      <c r="DW802" s="1"/>
      <c r="DX802" s="1"/>
      <c r="DY802" s="1"/>
      <c r="DZ802" s="1"/>
      <c r="EA802" s="1"/>
      <c r="EB802" s="1"/>
      <c r="EC802" s="1"/>
      <c r="ED802" s="1"/>
      <c r="EE802" s="1"/>
      <c r="EF802" s="1"/>
      <c r="EG802" s="1"/>
      <c r="EH802" s="1"/>
      <c r="EI802" s="1"/>
      <c r="EJ802" s="1"/>
      <c r="EK802" s="1"/>
      <c r="EL802" s="1"/>
      <c r="EM802" s="1"/>
      <c r="EN802" s="1"/>
      <c r="EO802" s="1"/>
      <c r="EP802" s="1"/>
    </row>
    <row r="803" spans="1:14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1"/>
      <c r="DD803" s="1"/>
      <c r="DE803" s="1"/>
      <c r="DF803" s="1"/>
      <c r="DG803" s="1"/>
      <c r="DH803" s="1"/>
      <c r="DI803" s="1"/>
      <c r="DJ803" s="1"/>
      <c r="DK803" s="1"/>
      <c r="DL803" s="1"/>
      <c r="DM803" s="1"/>
      <c r="DN803" s="1"/>
      <c r="DO803" s="1"/>
      <c r="DP803" s="1"/>
      <c r="DQ803" s="1"/>
      <c r="DR803" s="1"/>
      <c r="DS803" s="1"/>
      <c r="DT803" s="1"/>
      <c r="DU803" s="1"/>
      <c r="DV803" s="1"/>
      <c r="DW803" s="1"/>
      <c r="DX803" s="1"/>
      <c r="DY803" s="1"/>
      <c r="DZ803" s="1"/>
      <c r="EA803" s="1"/>
      <c r="EB803" s="1"/>
      <c r="EC803" s="1"/>
      <c r="ED803" s="1"/>
      <c r="EE803" s="1"/>
      <c r="EF803" s="1"/>
      <c r="EG803" s="1"/>
      <c r="EH803" s="1"/>
      <c r="EI803" s="1"/>
      <c r="EJ803" s="1"/>
      <c r="EK803" s="1"/>
      <c r="EL803" s="1"/>
      <c r="EM803" s="1"/>
      <c r="EN803" s="1"/>
      <c r="EO803" s="1"/>
      <c r="EP803" s="1"/>
    </row>
    <row r="804" spans="1:14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1"/>
      <c r="DD804" s="1"/>
      <c r="DE804" s="1"/>
      <c r="DF804" s="1"/>
      <c r="DG804" s="1"/>
      <c r="DH804" s="1"/>
      <c r="DI804" s="1"/>
      <c r="DJ804" s="1"/>
      <c r="DK804" s="1"/>
      <c r="DL804" s="1"/>
      <c r="DM804" s="1"/>
      <c r="DN804" s="1"/>
      <c r="DO804" s="1"/>
      <c r="DP804" s="1"/>
      <c r="DQ804" s="1"/>
      <c r="DR804" s="1"/>
      <c r="DS804" s="1"/>
      <c r="DT804" s="1"/>
      <c r="DU804" s="1"/>
      <c r="DV804" s="1"/>
      <c r="DW804" s="1"/>
      <c r="DX804" s="1"/>
      <c r="DY804" s="1"/>
      <c r="DZ804" s="1"/>
      <c r="EA804" s="1"/>
      <c r="EB804" s="1"/>
      <c r="EC804" s="1"/>
      <c r="ED804" s="1"/>
      <c r="EE804" s="1"/>
      <c r="EF804" s="1"/>
      <c r="EG804" s="1"/>
      <c r="EH804" s="1"/>
      <c r="EI804" s="1"/>
      <c r="EJ804" s="1"/>
      <c r="EK804" s="1"/>
      <c r="EL804" s="1"/>
      <c r="EM804" s="1"/>
      <c r="EN804" s="1"/>
      <c r="EO804" s="1"/>
      <c r="EP804" s="1"/>
    </row>
    <row r="805" spans="1:14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1"/>
      <c r="DD805" s="1"/>
      <c r="DE805" s="1"/>
      <c r="DF805" s="1"/>
      <c r="DG805" s="1"/>
      <c r="DH805" s="1"/>
      <c r="DI805" s="1"/>
      <c r="DJ805" s="1"/>
      <c r="DK805" s="1"/>
      <c r="DL805" s="1"/>
      <c r="DM805" s="1"/>
      <c r="DN805" s="1"/>
      <c r="DO805" s="1"/>
      <c r="DP805" s="1"/>
      <c r="DQ805" s="1"/>
      <c r="DR805" s="1"/>
      <c r="DS805" s="1"/>
      <c r="DT805" s="1"/>
      <c r="DU805" s="1"/>
      <c r="DV805" s="1"/>
      <c r="DW805" s="1"/>
      <c r="DX805" s="1"/>
      <c r="DY805" s="1"/>
      <c r="DZ805" s="1"/>
      <c r="EA805" s="1"/>
      <c r="EB805" s="1"/>
      <c r="EC805" s="1"/>
      <c r="ED805" s="1"/>
      <c r="EE805" s="1"/>
      <c r="EF805" s="1"/>
      <c r="EG805" s="1"/>
      <c r="EH805" s="1"/>
      <c r="EI805" s="1"/>
      <c r="EJ805" s="1"/>
      <c r="EK805" s="1"/>
      <c r="EL805" s="1"/>
      <c r="EM805" s="1"/>
      <c r="EN805" s="1"/>
      <c r="EO805" s="1"/>
      <c r="EP805" s="1"/>
    </row>
    <row r="806" spans="1:14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1"/>
      <c r="DD806" s="1"/>
      <c r="DE806" s="1"/>
      <c r="DF806" s="1"/>
      <c r="DG806" s="1"/>
      <c r="DH806" s="1"/>
      <c r="DI806" s="1"/>
      <c r="DJ806" s="1"/>
      <c r="DK806" s="1"/>
      <c r="DL806" s="1"/>
      <c r="DM806" s="1"/>
      <c r="DN806" s="1"/>
      <c r="DO806" s="1"/>
      <c r="DP806" s="1"/>
      <c r="DQ806" s="1"/>
      <c r="DR806" s="1"/>
      <c r="DS806" s="1"/>
      <c r="DT806" s="1"/>
      <c r="DU806" s="1"/>
      <c r="DV806" s="1"/>
      <c r="DW806" s="1"/>
      <c r="DX806" s="1"/>
      <c r="DY806" s="1"/>
      <c r="DZ806" s="1"/>
      <c r="EA806" s="1"/>
      <c r="EB806" s="1"/>
      <c r="EC806" s="1"/>
      <c r="ED806" s="1"/>
      <c r="EE806" s="1"/>
      <c r="EF806" s="1"/>
      <c r="EG806" s="1"/>
      <c r="EH806" s="1"/>
      <c r="EI806" s="1"/>
      <c r="EJ806" s="1"/>
      <c r="EK806" s="1"/>
      <c r="EL806" s="1"/>
      <c r="EM806" s="1"/>
      <c r="EN806" s="1"/>
      <c r="EO806" s="1"/>
      <c r="EP806" s="1"/>
    </row>
    <row r="807" spans="1:14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1"/>
      <c r="DD807" s="1"/>
      <c r="DE807" s="1"/>
      <c r="DF807" s="1"/>
      <c r="DG807" s="1"/>
      <c r="DH807" s="1"/>
      <c r="DI807" s="1"/>
      <c r="DJ807" s="1"/>
      <c r="DK807" s="1"/>
      <c r="DL807" s="1"/>
      <c r="DM807" s="1"/>
      <c r="DN807" s="1"/>
      <c r="DO807" s="1"/>
      <c r="DP807" s="1"/>
      <c r="DQ807" s="1"/>
      <c r="DR807" s="1"/>
      <c r="DS807" s="1"/>
      <c r="DT807" s="1"/>
      <c r="DU807" s="1"/>
      <c r="DV807" s="1"/>
      <c r="DW807" s="1"/>
      <c r="DX807" s="1"/>
      <c r="DY807" s="1"/>
      <c r="DZ807" s="1"/>
      <c r="EA807" s="1"/>
      <c r="EB807" s="1"/>
      <c r="EC807" s="1"/>
      <c r="ED807" s="1"/>
      <c r="EE807" s="1"/>
      <c r="EF807" s="1"/>
      <c r="EG807" s="1"/>
      <c r="EH807" s="1"/>
      <c r="EI807" s="1"/>
      <c r="EJ807" s="1"/>
      <c r="EK807" s="1"/>
      <c r="EL807" s="1"/>
      <c r="EM807" s="1"/>
      <c r="EN807" s="1"/>
      <c r="EO807" s="1"/>
      <c r="EP807" s="1"/>
    </row>
    <row r="808" spans="1:14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1"/>
      <c r="DD808" s="1"/>
      <c r="DE808" s="1"/>
      <c r="DF808" s="1"/>
      <c r="DG808" s="1"/>
      <c r="DH808" s="1"/>
      <c r="DI808" s="1"/>
      <c r="DJ808" s="1"/>
      <c r="DK808" s="1"/>
      <c r="DL808" s="1"/>
      <c r="DM808" s="1"/>
      <c r="DN808" s="1"/>
      <c r="DO808" s="1"/>
      <c r="DP808" s="1"/>
      <c r="DQ808" s="1"/>
      <c r="DR808" s="1"/>
      <c r="DS808" s="1"/>
      <c r="DT808" s="1"/>
      <c r="DU808" s="1"/>
      <c r="DV808" s="1"/>
      <c r="DW808" s="1"/>
      <c r="DX808" s="1"/>
      <c r="DY808" s="1"/>
      <c r="DZ808" s="1"/>
      <c r="EA808" s="1"/>
      <c r="EB808" s="1"/>
      <c r="EC808" s="1"/>
      <c r="ED808" s="1"/>
      <c r="EE808" s="1"/>
      <c r="EF808" s="1"/>
      <c r="EG808" s="1"/>
      <c r="EH808" s="1"/>
      <c r="EI808" s="1"/>
      <c r="EJ808" s="1"/>
      <c r="EK808" s="1"/>
      <c r="EL808" s="1"/>
      <c r="EM808" s="1"/>
      <c r="EN808" s="1"/>
      <c r="EO808" s="1"/>
      <c r="EP808" s="1"/>
    </row>
    <row r="809" spans="1:14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1"/>
      <c r="DD809" s="1"/>
      <c r="DE809" s="1"/>
      <c r="DF809" s="1"/>
      <c r="DG809" s="1"/>
      <c r="DH809" s="1"/>
      <c r="DI809" s="1"/>
      <c r="DJ809" s="1"/>
      <c r="DK809" s="1"/>
      <c r="DL809" s="1"/>
      <c r="DM809" s="1"/>
      <c r="DN809" s="1"/>
      <c r="DO809" s="1"/>
      <c r="DP809" s="1"/>
      <c r="DQ809" s="1"/>
      <c r="DR809" s="1"/>
      <c r="DS809" s="1"/>
      <c r="DT809" s="1"/>
      <c r="DU809" s="1"/>
      <c r="DV809" s="1"/>
      <c r="DW809" s="1"/>
      <c r="DX809" s="1"/>
      <c r="DY809" s="1"/>
      <c r="DZ809" s="1"/>
      <c r="EA809" s="1"/>
      <c r="EB809" s="1"/>
      <c r="EC809" s="1"/>
      <c r="ED809" s="1"/>
      <c r="EE809" s="1"/>
      <c r="EF809" s="1"/>
      <c r="EG809" s="1"/>
      <c r="EH809" s="1"/>
      <c r="EI809" s="1"/>
      <c r="EJ809" s="1"/>
      <c r="EK809" s="1"/>
      <c r="EL809" s="1"/>
      <c r="EM809" s="1"/>
      <c r="EN809" s="1"/>
      <c r="EO809" s="1"/>
      <c r="EP809" s="1"/>
    </row>
    <row r="810" spans="1:14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1"/>
      <c r="DD810" s="1"/>
      <c r="DE810" s="1"/>
      <c r="DF810" s="1"/>
      <c r="DG810" s="1"/>
      <c r="DH810" s="1"/>
      <c r="DI810" s="1"/>
      <c r="DJ810" s="1"/>
      <c r="DK810" s="1"/>
      <c r="DL810" s="1"/>
      <c r="DM810" s="1"/>
      <c r="DN810" s="1"/>
      <c r="DO810" s="1"/>
      <c r="DP810" s="1"/>
      <c r="DQ810" s="1"/>
      <c r="DR810" s="1"/>
      <c r="DS810" s="1"/>
      <c r="DT810" s="1"/>
      <c r="DU810" s="1"/>
      <c r="DV810" s="1"/>
      <c r="DW810" s="1"/>
      <c r="DX810" s="1"/>
      <c r="DY810" s="1"/>
      <c r="DZ810" s="1"/>
      <c r="EA810" s="1"/>
      <c r="EB810" s="1"/>
      <c r="EC810" s="1"/>
      <c r="ED810" s="1"/>
      <c r="EE810" s="1"/>
      <c r="EF810" s="1"/>
      <c r="EG810" s="1"/>
      <c r="EH810" s="1"/>
      <c r="EI810" s="1"/>
      <c r="EJ810" s="1"/>
      <c r="EK810" s="1"/>
      <c r="EL810" s="1"/>
      <c r="EM810" s="1"/>
      <c r="EN810" s="1"/>
      <c r="EO810" s="1"/>
      <c r="EP810" s="1"/>
    </row>
    <row r="811" spans="1:14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1"/>
      <c r="DD811" s="1"/>
      <c r="DE811" s="1"/>
      <c r="DF811" s="1"/>
      <c r="DG811" s="1"/>
      <c r="DH811" s="1"/>
      <c r="DI811" s="1"/>
      <c r="DJ811" s="1"/>
      <c r="DK811" s="1"/>
      <c r="DL811" s="1"/>
      <c r="DM811" s="1"/>
      <c r="DN811" s="1"/>
      <c r="DO811" s="1"/>
      <c r="DP811" s="1"/>
      <c r="DQ811" s="1"/>
      <c r="DR811" s="1"/>
      <c r="DS811" s="1"/>
      <c r="DT811" s="1"/>
      <c r="DU811" s="1"/>
      <c r="DV811" s="1"/>
      <c r="DW811" s="1"/>
      <c r="DX811" s="1"/>
      <c r="DY811" s="1"/>
      <c r="DZ811" s="1"/>
      <c r="EA811" s="1"/>
      <c r="EB811" s="1"/>
      <c r="EC811" s="1"/>
      <c r="ED811" s="1"/>
      <c r="EE811" s="1"/>
      <c r="EF811" s="1"/>
      <c r="EG811" s="1"/>
      <c r="EH811" s="1"/>
      <c r="EI811" s="1"/>
      <c r="EJ811" s="1"/>
      <c r="EK811" s="1"/>
      <c r="EL811" s="1"/>
      <c r="EM811" s="1"/>
      <c r="EN811" s="1"/>
      <c r="EO811" s="1"/>
      <c r="EP811" s="1"/>
    </row>
    <row r="812" spans="1:14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1"/>
      <c r="DD812" s="1"/>
      <c r="DE812" s="1"/>
      <c r="DF812" s="1"/>
      <c r="DG812" s="1"/>
      <c r="DH812" s="1"/>
      <c r="DI812" s="1"/>
      <c r="DJ812" s="1"/>
      <c r="DK812" s="1"/>
      <c r="DL812" s="1"/>
      <c r="DM812" s="1"/>
      <c r="DN812" s="1"/>
      <c r="DO812" s="1"/>
      <c r="DP812" s="1"/>
      <c r="DQ812" s="1"/>
      <c r="DR812" s="1"/>
      <c r="DS812" s="1"/>
      <c r="DT812" s="1"/>
      <c r="DU812" s="1"/>
      <c r="DV812" s="1"/>
      <c r="DW812" s="1"/>
      <c r="DX812" s="1"/>
      <c r="DY812" s="1"/>
      <c r="DZ812" s="1"/>
      <c r="EA812" s="1"/>
      <c r="EB812" s="1"/>
      <c r="EC812" s="1"/>
      <c r="ED812" s="1"/>
      <c r="EE812" s="1"/>
      <c r="EF812" s="1"/>
      <c r="EG812" s="1"/>
      <c r="EH812" s="1"/>
      <c r="EI812" s="1"/>
      <c r="EJ812" s="1"/>
      <c r="EK812" s="1"/>
      <c r="EL812" s="1"/>
      <c r="EM812" s="1"/>
      <c r="EN812" s="1"/>
      <c r="EO812" s="1"/>
      <c r="EP812" s="1"/>
    </row>
    <row r="813" spans="1:14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1"/>
      <c r="DD813" s="1"/>
      <c r="DE813" s="1"/>
      <c r="DF813" s="1"/>
      <c r="DG813" s="1"/>
      <c r="DH813" s="1"/>
      <c r="DI813" s="1"/>
      <c r="DJ813" s="1"/>
      <c r="DK813" s="1"/>
      <c r="DL813" s="1"/>
      <c r="DM813" s="1"/>
      <c r="DN813" s="1"/>
      <c r="DO813" s="1"/>
      <c r="DP813" s="1"/>
      <c r="DQ813" s="1"/>
      <c r="DR813" s="1"/>
      <c r="DS813" s="1"/>
      <c r="DT813" s="1"/>
      <c r="DU813" s="1"/>
      <c r="DV813" s="1"/>
      <c r="DW813" s="1"/>
      <c r="DX813" s="1"/>
      <c r="DY813" s="1"/>
      <c r="DZ813" s="1"/>
      <c r="EA813" s="1"/>
      <c r="EB813" s="1"/>
      <c r="EC813" s="1"/>
      <c r="ED813" s="1"/>
      <c r="EE813" s="1"/>
      <c r="EF813" s="1"/>
      <c r="EG813" s="1"/>
      <c r="EH813" s="1"/>
      <c r="EI813" s="1"/>
      <c r="EJ813" s="1"/>
      <c r="EK813" s="1"/>
      <c r="EL813" s="1"/>
      <c r="EM813" s="1"/>
      <c r="EN813" s="1"/>
      <c r="EO813" s="1"/>
      <c r="EP813" s="1"/>
    </row>
    <row r="814" spans="1:14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1"/>
      <c r="DD814" s="1"/>
      <c r="DE814" s="1"/>
      <c r="DF814" s="1"/>
      <c r="DG814" s="1"/>
      <c r="DH814" s="1"/>
      <c r="DI814" s="1"/>
      <c r="DJ814" s="1"/>
      <c r="DK814" s="1"/>
      <c r="DL814" s="1"/>
      <c r="DM814" s="1"/>
      <c r="DN814" s="1"/>
      <c r="DO814" s="1"/>
      <c r="DP814" s="1"/>
      <c r="DQ814" s="1"/>
      <c r="DR814" s="1"/>
      <c r="DS814" s="1"/>
      <c r="DT814" s="1"/>
      <c r="DU814" s="1"/>
      <c r="DV814" s="1"/>
      <c r="DW814" s="1"/>
      <c r="DX814" s="1"/>
      <c r="DY814" s="1"/>
      <c r="DZ814" s="1"/>
      <c r="EA814" s="1"/>
      <c r="EB814" s="1"/>
      <c r="EC814" s="1"/>
      <c r="ED814" s="1"/>
      <c r="EE814" s="1"/>
      <c r="EF814" s="1"/>
      <c r="EG814" s="1"/>
      <c r="EH814" s="1"/>
      <c r="EI814" s="1"/>
      <c r="EJ814" s="1"/>
      <c r="EK814" s="1"/>
      <c r="EL814" s="1"/>
      <c r="EM814" s="1"/>
      <c r="EN814" s="1"/>
      <c r="EO814" s="1"/>
      <c r="EP814" s="1"/>
    </row>
    <row r="815" spans="1:14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1"/>
      <c r="DD815" s="1"/>
      <c r="DE815" s="1"/>
      <c r="DF815" s="1"/>
      <c r="DG815" s="1"/>
      <c r="DH815" s="1"/>
      <c r="DI815" s="1"/>
      <c r="DJ815" s="1"/>
      <c r="DK815" s="1"/>
      <c r="DL815" s="1"/>
      <c r="DM815" s="1"/>
      <c r="DN815" s="1"/>
      <c r="DO815" s="1"/>
      <c r="DP815" s="1"/>
      <c r="DQ815" s="1"/>
      <c r="DR815" s="1"/>
      <c r="DS815" s="1"/>
      <c r="DT815" s="1"/>
      <c r="DU815" s="1"/>
      <c r="DV815" s="1"/>
      <c r="DW815" s="1"/>
      <c r="DX815" s="1"/>
      <c r="DY815" s="1"/>
      <c r="DZ815" s="1"/>
      <c r="EA815" s="1"/>
      <c r="EB815" s="1"/>
      <c r="EC815" s="1"/>
      <c r="ED815" s="1"/>
      <c r="EE815" s="1"/>
      <c r="EF815" s="1"/>
      <c r="EG815" s="1"/>
      <c r="EH815" s="1"/>
      <c r="EI815" s="1"/>
      <c r="EJ815" s="1"/>
      <c r="EK815" s="1"/>
      <c r="EL815" s="1"/>
      <c r="EM815" s="1"/>
      <c r="EN815" s="1"/>
      <c r="EO815" s="1"/>
      <c r="EP815" s="1"/>
    </row>
    <row r="816" spans="1:14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1"/>
      <c r="DD816" s="1"/>
      <c r="DE816" s="1"/>
      <c r="DF816" s="1"/>
      <c r="DG816" s="1"/>
      <c r="DH816" s="1"/>
      <c r="DI816" s="1"/>
      <c r="DJ816" s="1"/>
      <c r="DK816" s="1"/>
      <c r="DL816" s="1"/>
      <c r="DM816" s="1"/>
      <c r="DN816" s="1"/>
      <c r="DO816" s="1"/>
      <c r="DP816" s="1"/>
      <c r="DQ816" s="1"/>
      <c r="DR816" s="1"/>
      <c r="DS816" s="1"/>
      <c r="DT816" s="1"/>
      <c r="DU816" s="1"/>
      <c r="DV816" s="1"/>
      <c r="DW816" s="1"/>
      <c r="DX816" s="1"/>
      <c r="DY816" s="1"/>
      <c r="DZ816" s="1"/>
      <c r="EA816" s="1"/>
      <c r="EB816" s="1"/>
      <c r="EC816" s="1"/>
      <c r="ED816" s="1"/>
      <c r="EE816" s="1"/>
      <c r="EF816" s="1"/>
      <c r="EG816" s="1"/>
      <c r="EH816" s="1"/>
      <c r="EI816" s="1"/>
      <c r="EJ816" s="1"/>
      <c r="EK816" s="1"/>
      <c r="EL816" s="1"/>
      <c r="EM816" s="1"/>
      <c r="EN816" s="1"/>
      <c r="EO816" s="1"/>
      <c r="EP816" s="1"/>
    </row>
    <row r="817" spans="1:14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1"/>
      <c r="DD817" s="1"/>
      <c r="DE817" s="1"/>
      <c r="DF817" s="1"/>
      <c r="DG817" s="1"/>
      <c r="DH817" s="1"/>
      <c r="DI817" s="1"/>
      <c r="DJ817" s="1"/>
      <c r="DK817" s="1"/>
      <c r="DL817" s="1"/>
      <c r="DM817" s="1"/>
      <c r="DN817" s="1"/>
      <c r="DO817" s="1"/>
      <c r="DP817" s="1"/>
      <c r="DQ817" s="1"/>
      <c r="DR817" s="1"/>
      <c r="DS817" s="1"/>
      <c r="DT817" s="1"/>
      <c r="DU817" s="1"/>
      <c r="DV817" s="1"/>
      <c r="DW817" s="1"/>
      <c r="DX817" s="1"/>
      <c r="DY817" s="1"/>
      <c r="DZ817" s="1"/>
      <c r="EA817" s="1"/>
      <c r="EB817" s="1"/>
      <c r="EC817" s="1"/>
      <c r="ED817" s="1"/>
      <c r="EE817" s="1"/>
      <c r="EF817" s="1"/>
      <c r="EG817" s="1"/>
      <c r="EH817" s="1"/>
      <c r="EI817" s="1"/>
      <c r="EJ817" s="1"/>
      <c r="EK817" s="1"/>
      <c r="EL817" s="1"/>
      <c r="EM817" s="1"/>
      <c r="EN817" s="1"/>
      <c r="EO817" s="1"/>
      <c r="EP817" s="1"/>
    </row>
    <row r="818" spans="1:14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1"/>
      <c r="DD818" s="1"/>
      <c r="DE818" s="1"/>
      <c r="DF818" s="1"/>
      <c r="DG818" s="1"/>
      <c r="DH818" s="1"/>
      <c r="DI818" s="1"/>
      <c r="DJ818" s="1"/>
      <c r="DK818" s="1"/>
      <c r="DL818" s="1"/>
      <c r="DM818" s="1"/>
      <c r="DN818" s="1"/>
      <c r="DO818" s="1"/>
      <c r="DP818" s="1"/>
      <c r="DQ818" s="1"/>
      <c r="DR818" s="1"/>
      <c r="DS818" s="1"/>
      <c r="DT818" s="1"/>
      <c r="DU818" s="1"/>
      <c r="DV818" s="1"/>
      <c r="DW818" s="1"/>
      <c r="DX818" s="1"/>
      <c r="DY818" s="1"/>
      <c r="DZ818" s="1"/>
      <c r="EA818" s="1"/>
      <c r="EB818" s="1"/>
      <c r="EC818" s="1"/>
      <c r="ED818" s="1"/>
      <c r="EE818" s="1"/>
      <c r="EF818" s="1"/>
      <c r="EG818" s="1"/>
      <c r="EH818" s="1"/>
      <c r="EI818" s="1"/>
      <c r="EJ818" s="1"/>
      <c r="EK818" s="1"/>
      <c r="EL818" s="1"/>
      <c r="EM818" s="1"/>
      <c r="EN818" s="1"/>
      <c r="EO818" s="1"/>
      <c r="EP818" s="1"/>
    </row>
    <row r="819" spans="1:14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1"/>
      <c r="DD819" s="1"/>
      <c r="DE819" s="1"/>
      <c r="DF819" s="1"/>
      <c r="DG819" s="1"/>
      <c r="DH819" s="1"/>
      <c r="DI819" s="1"/>
      <c r="DJ819" s="1"/>
      <c r="DK819" s="1"/>
      <c r="DL819" s="1"/>
      <c r="DM819" s="1"/>
      <c r="DN819" s="1"/>
      <c r="DO819" s="1"/>
      <c r="DP819" s="1"/>
      <c r="DQ819" s="1"/>
      <c r="DR819" s="1"/>
      <c r="DS819" s="1"/>
      <c r="DT819" s="1"/>
      <c r="DU819" s="1"/>
      <c r="DV819" s="1"/>
      <c r="DW819" s="1"/>
      <c r="DX819" s="1"/>
      <c r="DY819" s="1"/>
      <c r="DZ819" s="1"/>
      <c r="EA819" s="1"/>
      <c r="EB819" s="1"/>
      <c r="EC819" s="1"/>
      <c r="ED819" s="1"/>
      <c r="EE819" s="1"/>
      <c r="EF819" s="1"/>
      <c r="EG819" s="1"/>
      <c r="EH819" s="1"/>
      <c r="EI819" s="1"/>
      <c r="EJ819" s="1"/>
      <c r="EK819" s="1"/>
      <c r="EL819" s="1"/>
      <c r="EM819" s="1"/>
      <c r="EN819" s="1"/>
      <c r="EO819" s="1"/>
      <c r="EP819" s="1"/>
    </row>
    <row r="820" spans="1:14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1"/>
      <c r="DD820" s="1"/>
      <c r="DE820" s="1"/>
      <c r="DF820" s="1"/>
      <c r="DG820" s="1"/>
      <c r="DH820" s="1"/>
      <c r="DI820" s="1"/>
      <c r="DJ820" s="1"/>
      <c r="DK820" s="1"/>
      <c r="DL820" s="1"/>
      <c r="DM820" s="1"/>
      <c r="DN820" s="1"/>
      <c r="DO820" s="1"/>
      <c r="DP820" s="1"/>
      <c r="DQ820" s="1"/>
      <c r="DR820" s="1"/>
      <c r="DS820" s="1"/>
      <c r="DT820" s="1"/>
      <c r="DU820" s="1"/>
      <c r="DV820" s="1"/>
      <c r="DW820" s="1"/>
      <c r="DX820" s="1"/>
      <c r="DY820" s="1"/>
      <c r="DZ820" s="1"/>
      <c r="EA820" s="1"/>
      <c r="EB820" s="1"/>
      <c r="EC820" s="1"/>
      <c r="ED820" s="1"/>
      <c r="EE820" s="1"/>
      <c r="EF820" s="1"/>
      <c r="EG820" s="1"/>
      <c r="EH820" s="1"/>
      <c r="EI820" s="1"/>
      <c r="EJ820" s="1"/>
      <c r="EK820" s="1"/>
      <c r="EL820" s="1"/>
      <c r="EM820" s="1"/>
      <c r="EN820" s="1"/>
      <c r="EO820" s="1"/>
      <c r="EP820" s="1"/>
    </row>
    <row r="821" spans="1:14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1"/>
      <c r="DD821" s="1"/>
      <c r="DE821" s="1"/>
      <c r="DF821" s="1"/>
      <c r="DG821" s="1"/>
      <c r="DH821" s="1"/>
      <c r="DI821" s="1"/>
      <c r="DJ821" s="1"/>
      <c r="DK821" s="1"/>
      <c r="DL821" s="1"/>
      <c r="DM821" s="1"/>
      <c r="DN821" s="1"/>
      <c r="DO821" s="1"/>
      <c r="DP821" s="1"/>
      <c r="DQ821" s="1"/>
      <c r="DR821" s="1"/>
      <c r="DS821" s="1"/>
      <c r="DT821" s="1"/>
      <c r="DU821" s="1"/>
      <c r="DV821" s="1"/>
      <c r="DW821" s="1"/>
      <c r="DX821" s="1"/>
      <c r="DY821" s="1"/>
      <c r="DZ821" s="1"/>
      <c r="EA821" s="1"/>
      <c r="EB821" s="1"/>
      <c r="EC821" s="1"/>
      <c r="ED821" s="1"/>
      <c r="EE821" s="1"/>
      <c r="EF821" s="1"/>
      <c r="EG821" s="1"/>
      <c r="EH821" s="1"/>
      <c r="EI821" s="1"/>
      <c r="EJ821" s="1"/>
      <c r="EK821" s="1"/>
      <c r="EL821" s="1"/>
      <c r="EM821" s="1"/>
      <c r="EN821" s="1"/>
      <c r="EO821" s="1"/>
      <c r="EP821" s="1"/>
    </row>
    <row r="822" spans="1:14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1"/>
      <c r="DD822" s="1"/>
      <c r="DE822" s="1"/>
      <c r="DF822" s="1"/>
      <c r="DG822" s="1"/>
      <c r="DH822" s="1"/>
      <c r="DI822" s="1"/>
      <c r="DJ822" s="1"/>
      <c r="DK822" s="1"/>
      <c r="DL822" s="1"/>
      <c r="DM822" s="1"/>
      <c r="DN822" s="1"/>
      <c r="DO822" s="1"/>
      <c r="DP822" s="1"/>
      <c r="DQ822" s="1"/>
      <c r="DR822" s="1"/>
      <c r="DS822" s="1"/>
      <c r="DT822" s="1"/>
      <c r="DU822" s="1"/>
      <c r="DV822" s="1"/>
      <c r="DW822" s="1"/>
      <c r="DX822" s="1"/>
      <c r="DY822" s="1"/>
      <c r="DZ822" s="1"/>
      <c r="EA822" s="1"/>
      <c r="EB822" s="1"/>
      <c r="EC822" s="1"/>
      <c r="ED822" s="1"/>
      <c r="EE822" s="1"/>
      <c r="EF822" s="1"/>
      <c r="EG822" s="1"/>
      <c r="EH822" s="1"/>
      <c r="EI822" s="1"/>
      <c r="EJ822" s="1"/>
      <c r="EK822" s="1"/>
      <c r="EL822" s="1"/>
      <c r="EM822" s="1"/>
      <c r="EN822" s="1"/>
      <c r="EO822" s="1"/>
      <c r="EP822" s="1"/>
    </row>
    <row r="823" spans="1:14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1"/>
      <c r="DD823" s="1"/>
      <c r="DE823" s="1"/>
      <c r="DF823" s="1"/>
      <c r="DG823" s="1"/>
      <c r="DH823" s="1"/>
      <c r="DI823" s="1"/>
      <c r="DJ823" s="1"/>
      <c r="DK823" s="1"/>
      <c r="DL823" s="1"/>
      <c r="DM823" s="1"/>
      <c r="DN823" s="1"/>
      <c r="DO823" s="1"/>
      <c r="DP823" s="1"/>
      <c r="DQ823" s="1"/>
      <c r="DR823" s="1"/>
      <c r="DS823" s="1"/>
      <c r="DT823" s="1"/>
      <c r="DU823" s="1"/>
      <c r="DV823" s="1"/>
      <c r="DW823" s="1"/>
      <c r="DX823" s="1"/>
      <c r="DY823" s="1"/>
      <c r="DZ823" s="1"/>
      <c r="EA823" s="1"/>
      <c r="EB823" s="1"/>
      <c r="EC823" s="1"/>
      <c r="ED823" s="1"/>
      <c r="EE823" s="1"/>
      <c r="EF823" s="1"/>
      <c r="EG823" s="1"/>
      <c r="EH823" s="1"/>
      <c r="EI823" s="1"/>
      <c r="EJ823" s="1"/>
      <c r="EK823" s="1"/>
      <c r="EL823" s="1"/>
      <c r="EM823" s="1"/>
      <c r="EN823" s="1"/>
      <c r="EO823" s="1"/>
      <c r="EP823" s="1"/>
    </row>
    <row r="824" spans="1:14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1"/>
      <c r="DD824" s="1"/>
      <c r="DE824" s="1"/>
      <c r="DF824" s="1"/>
      <c r="DG824" s="1"/>
      <c r="DH824" s="1"/>
      <c r="DI824" s="1"/>
      <c r="DJ824" s="1"/>
      <c r="DK824" s="1"/>
      <c r="DL824" s="1"/>
      <c r="DM824" s="1"/>
      <c r="DN824" s="1"/>
      <c r="DO824" s="1"/>
      <c r="DP824" s="1"/>
      <c r="DQ824" s="1"/>
      <c r="DR824" s="1"/>
      <c r="DS824" s="1"/>
      <c r="DT824" s="1"/>
      <c r="DU824" s="1"/>
      <c r="DV824" s="1"/>
      <c r="DW824" s="1"/>
      <c r="DX824" s="1"/>
      <c r="DY824" s="1"/>
      <c r="DZ824" s="1"/>
      <c r="EA824" s="1"/>
      <c r="EB824" s="1"/>
      <c r="EC824" s="1"/>
      <c r="ED824" s="1"/>
      <c r="EE824" s="1"/>
      <c r="EF824" s="1"/>
      <c r="EG824" s="1"/>
      <c r="EH824" s="1"/>
      <c r="EI824" s="1"/>
      <c r="EJ824" s="1"/>
      <c r="EK824" s="1"/>
      <c r="EL824" s="1"/>
      <c r="EM824" s="1"/>
      <c r="EN824" s="1"/>
      <c r="EO824" s="1"/>
      <c r="EP824" s="1"/>
    </row>
    <row r="825" spans="1:14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1"/>
      <c r="DD825" s="1"/>
      <c r="DE825" s="1"/>
      <c r="DF825" s="1"/>
      <c r="DG825" s="1"/>
      <c r="DH825" s="1"/>
      <c r="DI825" s="1"/>
      <c r="DJ825" s="1"/>
      <c r="DK825" s="1"/>
      <c r="DL825" s="1"/>
      <c r="DM825" s="1"/>
      <c r="DN825" s="1"/>
      <c r="DO825" s="1"/>
      <c r="DP825" s="1"/>
      <c r="DQ825" s="1"/>
      <c r="DR825" s="1"/>
      <c r="DS825" s="1"/>
      <c r="DT825" s="1"/>
      <c r="DU825" s="1"/>
      <c r="DV825" s="1"/>
      <c r="DW825" s="1"/>
      <c r="DX825" s="1"/>
      <c r="DY825" s="1"/>
      <c r="DZ825" s="1"/>
      <c r="EA825" s="1"/>
      <c r="EB825" s="1"/>
      <c r="EC825" s="1"/>
      <c r="ED825" s="1"/>
      <c r="EE825" s="1"/>
      <c r="EF825" s="1"/>
      <c r="EG825" s="1"/>
      <c r="EH825" s="1"/>
      <c r="EI825" s="1"/>
      <c r="EJ825" s="1"/>
      <c r="EK825" s="1"/>
      <c r="EL825" s="1"/>
      <c r="EM825" s="1"/>
      <c r="EN825" s="1"/>
      <c r="EO825" s="1"/>
      <c r="EP825" s="1"/>
    </row>
    <row r="826" spans="1:14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1"/>
      <c r="DD826" s="1"/>
      <c r="DE826" s="1"/>
      <c r="DF826" s="1"/>
      <c r="DG826" s="1"/>
      <c r="DH826" s="1"/>
      <c r="DI826" s="1"/>
      <c r="DJ826" s="1"/>
      <c r="DK826" s="1"/>
      <c r="DL826" s="1"/>
      <c r="DM826" s="1"/>
      <c r="DN826" s="1"/>
      <c r="DO826" s="1"/>
      <c r="DP826" s="1"/>
      <c r="DQ826" s="1"/>
      <c r="DR826" s="1"/>
      <c r="DS826" s="1"/>
      <c r="DT826" s="1"/>
      <c r="DU826" s="1"/>
      <c r="DV826" s="1"/>
      <c r="DW826" s="1"/>
      <c r="DX826" s="1"/>
      <c r="DY826" s="1"/>
      <c r="DZ826" s="1"/>
      <c r="EA826" s="1"/>
      <c r="EB826" s="1"/>
      <c r="EC826" s="1"/>
      <c r="ED826" s="1"/>
      <c r="EE826" s="1"/>
      <c r="EF826" s="1"/>
      <c r="EG826" s="1"/>
      <c r="EH826" s="1"/>
      <c r="EI826" s="1"/>
      <c r="EJ826" s="1"/>
      <c r="EK826" s="1"/>
      <c r="EL826" s="1"/>
      <c r="EM826" s="1"/>
      <c r="EN826" s="1"/>
      <c r="EO826" s="1"/>
      <c r="EP826" s="1"/>
    </row>
    <row r="827" spans="1:14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1"/>
      <c r="DD827" s="1"/>
      <c r="DE827" s="1"/>
      <c r="DF827" s="1"/>
      <c r="DG827" s="1"/>
      <c r="DH827" s="1"/>
      <c r="DI827" s="1"/>
      <c r="DJ827" s="1"/>
      <c r="DK827" s="1"/>
      <c r="DL827" s="1"/>
      <c r="DM827" s="1"/>
      <c r="DN827" s="1"/>
      <c r="DO827" s="1"/>
      <c r="DP827" s="1"/>
      <c r="DQ827" s="1"/>
      <c r="DR827" s="1"/>
      <c r="DS827" s="1"/>
      <c r="DT827" s="1"/>
      <c r="DU827" s="1"/>
      <c r="DV827" s="1"/>
      <c r="DW827" s="1"/>
      <c r="DX827" s="1"/>
      <c r="DY827" s="1"/>
      <c r="DZ827" s="1"/>
      <c r="EA827" s="1"/>
      <c r="EB827" s="1"/>
      <c r="EC827" s="1"/>
      <c r="ED827" s="1"/>
      <c r="EE827" s="1"/>
      <c r="EF827" s="1"/>
      <c r="EG827" s="1"/>
      <c r="EH827" s="1"/>
      <c r="EI827" s="1"/>
      <c r="EJ827" s="1"/>
      <c r="EK827" s="1"/>
      <c r="EL827" s="1"/>
      <c r="EM827" s="1"/>
      <c r="EN827" s="1"/>
      <c r="EO827" s="1"/>
      <c r="EP827" s="1"/>
    </row>
    <row r="828" spans="1:14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1"/>
      <c r="DD828" s="1"/>
      <c r="DE828" s="1"/>
      <c r="DF828" s="1"/>
      <c r="DG828" s="1"/>
      <c r="DH828" s="1"/>
      <c r="DI828" s="1"/>
      <c r="DJ828" s="1"/>
      <c r="DK828" s="1"/>
      <c r="DL828" s="1"/>
      <c r="DM828" s="1"/>
      <c r="DN828" s="1"/>
      <c r="DO828" s="1"/>
      <c r="DP828" s="1"/>
      <c r="DQ828" s="1"/>
      <c r="DR828" s="1"/>
      <c r="DS828" s="1"/>
      <c r="DT828" s="1"/>
      <c r="DU828" s="1"/>
      <c r="DV828" s="1"/>
      <c r="DW828" s="1"/>
      <c r="DX828" s="1"/>
      <c r="DY828" s="1"/>
      <c r="DZ828" s="1"/>
      <c r="EA828" s="1"/>
      <c r="EB828" s="1"/>
      <c r="EC828" s="1"/>
      <c r="ED828" s="1"/>
      <c r="EE828" s="1"/>
      <c r="EF828" s="1"/>
      <c r="EG828" s="1"/>
      <c r="EH828" s="1"/>
      <c r="EI828" s="1"/>
      <c r="EJ828" s="1"/>
      <c r="EK828" s="1"/>
      <c r="EL828" s="1"/>
      <c r="EM828" s="1"/>
      <c r="EN828" s="1"/>
      <c r="EO828" s="1"/>
      <c r="EP828" s="1"/>
    </row>
    <row r="829" spans="1:14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1"/>
      <c r="DD829" s="1"/>
      <c r="DE829" s="1"/>
      <c r="DF829" s="1"/>
      <c r="DG829" s="1"/>
      <c r="DH829" s="1"/>
      <c r="DI829" s="1"/>
      <c r="DJ829" s="1"/>
      <c r="DK829" s="1"/>
      <c r="DL829" s="1"/>
      <c r="DM829" s="1"/>
      <c r="DN829" s="1"/>
      <c r="DO829" s="1"/>
      <c r="DP829" s="1"/>
      <c r="DQ829" s="1"/>
      <c r="DR829" s="1"/>
      <c r="DS829" s="1"/>
      <c r="DT829" s="1"/>
      <c r="DU829" s="1"/>
      <c r="DV829" s="1"/>
      <c r="DW829" s="1"/>
      <c r="DX829" s="1"/>
      <c r="DY829" s="1"/>
      <c r="DZ829" s="1"/>
      <c r="EA829" s="1"/>
      <c r="EB829" s="1"/>
      <c r="EC829" s="1"/>
      <c r="ED829" s="1"/>
      <c r="EE829" s="1"/>
      <c r="EF829" s="1"/>
      <c r="EG829" s="1"/>
      <c r="EH829" s="1"/>
      <c r="EI829" s="1"/>
      <c r="EJ829" s="1"/>
      <c r="EK829" s="1"/>
      <c r="EL829" s="1"/>
      <c r="EM829" s="1"/>
      <c r="EN829" s="1"/>
      <c r="EO829" s="1"/>
      <c r="EP829" s="1"/>
    </row>
    <row r="830" spans="1:14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1"/>
      <c r="DD830" s="1"/>
      <c r="DE830" s="1"/>
      <c r="DF830" s="1"/>
      <c r="DG830" s="1"/>
      <c r="DH830" s="1"/>
      <c r="DI830" s="1"/>
      <c r="DJ830" s="1"/>
      <c r="DK830" s="1"/>
      <c r="DL830" s="1"/>
      <c r="DM830" s="1"/>
      <c r="DN830" s="1"/>
      <c r="DO830" s="1"/>
      <c r="DP830" s="1"/>
      <c r="DQ830" s="1"/>
      <c r="DR830" s="1"/>
      <c r="DS830" s="1"/>
      <c r="DT830" s="1"/>
      <c r="DU830" s="1"/>
      <c r="DV830" s="1"/>
      <c r="DW830" s="1"/>
      <c r="DX830" s="1"/>
      <c r="DY830" s="1"/>
      <c r="DZ830" s="1"/>
      <c r="EA830" s="1"/>
      <c r="EB830" s="1"/>
      <c r="EC830" s="1"/>
      <c r="ED830" s="1"/>
      <c r="EE830" s="1"/>
      <c r="EF830" s="1"/>
      <c r="EG830" s="1"/>
      <c r="EH830" s="1"/>
      <c r="EI830" s="1"/>
      <c r="EJ830" s="1"/>
      <c r="EK830" s="1"/>
      <c r="EL830" s="1"/>
      <c r="EM830" s="1"/>
      <c r="EN830" s="1"/>
      <c r="EO830" s="1"/>
      <c r="EP830" s="1"/>
    </row>
    <row r="831" spans="1:14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1"/>
      <c r="DD831" s="1"/>
      <c r="DE831" s="1"/>
      <c r="DF831" s="1"/>
      <c r="DG831" s="1"/>
      <c r="DH831" s="1"/>
      <c r="DI831" s="1"/>
      <c r="DJ831" s="1"/>
      <c r="DK831" s="1"/>
      <c r="DL831" s="1"/>
      <c r="DM831" s="1"/>
      <c r="DN831" s="1"/>
      <c r="DO831" s="1"/>
      <c r="DP831" s="1"/>
      <c r="DQ831" s="1"/>
      <c r="DR831" s="1"/>
      <c r="DS831" s="1"/>
      <c r="DT831" s="1"/>
      <c r="DU831" s="1"/>
      <c r="DV831" s="1"/>
      <c r="DW831" s="1"/>
      <c r="DX831" s="1"/>
      <c r="DY831" s="1"/>
      <c r="DZ831" s="1"/>
      <c r="EA831" s="1"/>
      <c r="EB831" s="1"/>
      <c r="EC831" s="1"/>
      <c r="ED831" s="1"/>
      <c r="EE831" s="1"/>
      <c r="EF831" s="1"/>
      <c r="EG831" s="1"/>
      <c r="EH831" s="1"/>
      <c r="EI831" s="1"/>
      <c r="EJ831" s="1"/>
      <c r="EK831" s="1"/>
      <c r="EL831" s="1"/>
      <c r="EM831" s="1"/>
      <c r="EN831" s="1"/>
      <c r="EO831" s="1"/>
      <c r="EP831" s="1"/>
    </row>
    <row r="832" spans="1:14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1"/>
      <c r="DD832" s="1"/>
      <c r="DE832" s="1"/>
      <c r="DF832" s="1"/>
      <c r="DG832" s="1"/>
      <c r="DH832" s="1"/>
      <c r="DI832" s="1"/>
      <c r="DJ832" s="1"/>
      <c r="DK832" s="1"/>
      <c r="DL832" s="1"/>
      <c r="DM832" s="1"/>
      <c r="DN832" s="1"/>
      <c r="DO832" s="1"/>
      <c r="DP832" s="1"/>
      <c r="DQ832" s="1"/>
      <c r="DR832" s="1"/>
      <c r="DS832" s="1"/>
      <c r="DT832" s="1"/>
      <c r="DU832" s="1"/>
      <c r="DV832" s="1"/>
      <c r="DW832" s="1"/>
      <c r="DX832" s="1"/>
      <c r="DY832" s="1"/>
      <c r="DZ832" s="1"/>
      <c r="EA832" s="1"/>
      <c r="EB832" s="1"/>
      <c r="EC832" s="1"/>
      <c r="ED832" s="1"/>
      <c r="EE832" s="1"/>
      <c r="EF832" s="1"/>
      <c r="EG832" s="1"/>
      <c r="EH832" s="1"/>
      <c r="EI832" s="1"/>
      <c r="EJ832" s="1"/>
      <c r="EK832" s="1"/>
      <c r="EL832" s="1"/>
      <c r="EM832" s="1"/>
      <c r="EN832" s="1"/>
      <c r="EO832" s="1"/>
      <c r="EP832" s="1"/>
    </row>
    <row r="833" spans="1:14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1"/>
      <c r="DD833" s="1"/>
      <c r="DE833" s="1"/>
      <c r="DF833" s="1"/>
      <c r="DG833" s="1"/>
      <c r="DH833" s="1"/>
      <c r="DI833" s="1"/>
      <c r="DJ833" s="1"/>
      <c r="DK833" s="1"/>
      <c r="DL833" s="1"/>
      <c r="DM833" s="1"/>
      <c r="DN833" s="1"/>
      <c r="DO833" s="1"/>
      <c r="DP833" s="1"/>
      <c r="DQ833" s="1"/>
      <c r="DR833" s="1"/>
      <c r="DS833" s="1"/>
      <c r="DT833" s="1"/>
      <c r="DU833" s="1"/>
      <c r="DV833" s="1"/>
      <c r="DW833" s="1"/>
      <c r="DX833" s="1"/>
      <c r="DY833" s="1"/>
      <c r="DZ833" s="1"/>
      <c r="EA833" s="1"/>
      <c r="EB833" s="1"/>
      <c r="EC833" s="1"/>
      <c r="ED833" s="1"/>
      <c r="EE833" s="1"/>
      <c r="EF833" s="1"/>
      <c r="EG833" s="1"/>
      <c r="EH833" s="1"/>
      <c r="EI833" s="1"/>
      <c r="EJ833" s="1"/>
      <c r="EK833" s="1"/>
      <c r="EL833" s="1"/>
      <c r="EM833" s="1"/>
      <c r="EN833" s="1"/>
      <c r="EO833" s="1"/>
      <c r="EP833" s="1"/>
    </row>
    <row r="834" spans="1:14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1"/>
      <c r="DD834" s="1"/>
      <c r="DE834" s="1"/>
      <c r="DF834" s="1"/>
      <c r="DG834" s="1"/>
      <c r="DH834" s="1"/>
      <c r="DI834" s="1"/>
      <c r="DJ834" s="1"/>
      <c r="DK834" s="1"/>
      <c r="DL834" s="1"/>
      <c r="DM834" s="1"/>
      <c r="DN834" s="1"/>
      <c r="DO834" s="1"/>
      <c r="DP834" s="1"/>
      <c r="DQ834" s="1"/>
      <c r="DR834" s="1"/>
      <c r="DS834" s="1"/>
      <c r="DT834" s="1"/>
      <c r="DU834" s="1"/>
      <c r="DV834" s="1"/>
      <c r="DW834" s="1"/>
      <c r="DX834" s="1"/>
      <c r="DY834" s="1"/>
      <c r="DZ834" s="1"/>
      <c r="EA834" s="1"/>
      <c r="EB834" s="1"/>
      <c r="EC834" s="1"/>
      <c r="ED834" s="1"/>
      <c r="EE834" s="1"/>
      <c r="EF834" s="1"/>
      <c r="EG834" s="1"/>
      <c r="EH834" s="1"/>
      <c r="EI834" s="1"/>
      <c r="EJ834" s="1"/>
      <c r="EK834" s="1"/>
      <c r="EL834" s="1"/>
      <c r="EM834" s="1"/>
      <c r="EN834" s="1"/>
      <c r="EO834" s="1"/>
      <c r="EP834" s="1"/>
    </row>
    <row r="835" spans="1:14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1"/>
      <c r="DD835" s="1"/>
      <c r="DE835" s="1"/>
      <c r="DF835" s="1"/>
      <c r="DG835" s="1"/>
      <c r="DH835" s="1"/>
      <c r="DI835" s="1"/>
      <c r="DJ835" s="1"/>
      <c r="DK835" s="1"/>
      <c r="DL835" s="1"/>
      <c r="DM835" s="1"/>
      <c r="DN835" s="1"/>
      <c r="DO835" s="1"/>
      <c r="DP835" s="1"/>
      <c r="DQ835" s="1"/>
      <c r="DR835" s="1"/>
      <c r="DS835" s="1"/>
      <c r="DT835" s="1"/>
      <c r="DU835" s="1"/>
      <c r="DV835" s="1"/>
      <c r="DW835" s="1"/>
      <c r="DX835" s="1"/>
      <c r="DY835" s="1"/>
      <c r="DZ835" s="1"/>
      <c r="EA835" s="1"/>
      <c r="EB835" s="1"/>
      <c r="EC835" s="1"/>
      <c r="ED835" s="1"/>
      <c r="EE835" s="1"/>
      <c r="EF835" s="1"/>
      <c r="EG835" s="1"/>
      <c r="EH835" s="1"/>
      <c r="EI835" s="1"/>
      <c r="EJ835" s="1"/>
      <c r="EK835" s="1"/>
      <c r="EL835" s="1"/>
      <c r="EM835" s="1"/>
      <c r="EN835" s="1"/>
      <c r="EO835" s="1"/>
      <c r="EP835" s="1"/>
    </row>
    <row r="836" spans="1:14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1"/>
      <c r="DD836" s="1"/>
      <c r="DE836" s="1"/>
      <c r="DF836" s="1"/>
      <c r="DG836" s="1"/>
      <c r="DH836" s="1"/>
      <c r="DI836" s="1"/>
      <c r="DJ836" s="1"/>
      <c r="DK836" s="1"/>
      <c r="DL836" s="1"/>
      <c r="DM836" s="1"/>
      <c r="DN836" s="1"/>
      <c r="DO836" s="1"/>
      <c r="DP836" s="1"/>
      <c r="DQ836" s="1"/>
      <c r="DR836" s="1"/>
      <c r="DS836" s="1"/>
      <c r="DT836" s="1"/>
      <c r="DU836" s="1"/>
      <c r="DV836" s="1"/>
      <c r="DW836" s="1"/>
      <c r="DX836" s="1"/>
      <c r="DY836" s="1"/>
      <c r="DZ836" s="1"/>
      <c r="EA836" s="1"/>
      <c r="EB836" s="1"/>
      <c r="EC836" s="1"/>
      <c r="ED836" s="1"/>
      <c r="EE836" s="1"/>
      <c r="EF836" s="1"/>
      <c r="EG836" s="1"/>
      <c r="EH836" s="1"/>
      <c r="EI836" s="1"/>
      <c r="EJ836" s="1"/>
      <c r="EK836" s="1"/>
      <c r="EL836" s="1"/>
      <c r="EM836" s="1"/>
      <c r="EN836" s="1"/>
      <c r="EO836" s="1"/>
      <c r="EP836" s="1"/>
    </row>
    <row r="837" spans="1:14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1"/>
      <c r="DD837" s="1"/>
      <c r="DE837" s="1"/>
      <c r="DF837" s="1"/>
      <c r="DG837" s="1"/>
      <c r="DH837" s="1"/>
      <c r="DI837" s="1"/>
      <c r="DJ837" s="1"/>
      <c r="DK837" s="1"/>
      <c r="DL837" s="1"/>
      <c r="DM837" s="1"/>
      <c r="DN837" s="1"/>
      <c r="DO837" s="1"/>
      <c r="DP837" s="1"/>
      <c r="DQ837" s="1"/>
      <c r="DR837" s="1"/>
      <c r="DS837" s="1"/>
      <c r="DT837" s="1"/>
      <c r="DU837" s="1"/>
      <c r="DV837" s="1"/>
      <c r="DW837" s="1"/>
      <c r="DX837" s="1"/>
      <c r="DY837" s="1"/>
      <c r="DZ837" s="1"/>
      <c r="EA837" s="1"/>
      <c r="EB837" s="1"/>
      <c r="EC837" s="1"/>
      <c r="ED837" s="1"/>
      <c r="EE837" s="1"/>
      <c r="EF837" s="1"/>
      <c r="EG837" s="1"/>
      <c r="EH837" s="1"/>
      <c r="EI837" s="1"/>
      <c r="EJ837" s="1"/>
      <c r="EK837" s="1"/>
      <c r="EL837" s="1"/>
      <c r="EM837" s="1"/>
      <c r="EN837" s="1"/>
      <c r="EO837" s="1"/>
      <c r="EP837" s="1"/>
    </row>
    <row r="838" spans="1:14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1"/>
      <c r="DD838" s="1"/>
      <c r="DE838" s="1"/>
      <c r="DF838" s="1"/>
      <c r="DG838" s="1"/>
      <c r="DH838" s="1"/>
      <c r="DI838" s="1"/>
      <c r="DJ838" s="1"/>
      <c r="DK838" s="1"/>
      <c r="DL838" s="1"/>
      <c r="DM838" s="1"/>
      <c r="DN838" s="1"/>
      <c r="DO838" s="1"/>
      <c r="DP838" s="1"/>
      <c r="DQ838" s="1"/>
      <c r="DR838" s="1"/>
      <c r="DS838" s="1"/>
      <c r="DT838" s="1"/>
      <c r="DU838" s="1"/>
      <c r="DV838" s="1"/>
      <c r="DW838" s="1"/>
      <c r="DX838" s="1"/>
      <c r="DY838" s="1"/>
      <c r="DZ838" s="1"/>
      <c r="EA838" s="1"/>
      <c r="EB838" s="1"/>
      <c r="EC838" s="1"/>
      <c r="ED838" s="1"/>
      <c r="EE838" s="1"/>
      <c r="EF838" s="1"/>
      <c r="EG838" s="1"/>
      <c r="EH838" s="1"/>
      <c r="EI838" s="1"/>
      <c r="EJ838" s="1"/>
      <c r="EK838" s="1"/>
      <c r="EL838" s="1"/>
      <c r="EM838" s="1"/>
      <c r="EN838" s="1"/>
      <c r="EO838" s="1"/>
      <c r="EP838" s="1"/>
    </row>
    <row r="839" spans="1:14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1"/>
      <c r="DD839" s="1"/>
      <c r="DE839" s="1"/>
      <c r="DF839" s="1"/>
      <c r="DG839" s="1"/>
      <c r="DH839" s="1"/>
      <c r="DI839" s="1"/>
      <c r="DJ839" s="1"/>
      <c r="DK839" s="1"/>
      <c r="DL839" s="1"/>
      <c r="DM839" s="1"/>
      <c r="DN839" s="1"/>
      <c r="DO839" s="1"/>
      <c r="DP839" s="1"/>
      <c r="DQ839" s="1"/>
      <c r="DR839" s="1"/>
      <c r="DS839" s="1"/>
      <c r="DT839" s="1"/>
      <c r="DU839" s="1"/>
      <c r="DV839" s="1"/>
      <c r="DW839" s="1"/>
      <c r="DX839" s="1"/>
      <c r="DY839" s="1"/>
      <c r="DZ839" s="1"/>
      <c r="EA839" s="1"/>
      <c r="EB839" s="1"/>
      <c r="EC839" s="1"/>
      <c r="ED839" s="1"/>
      <c r="EE839" s="1"/>
      <c r="EF839" s="1"/>
      <c r="EG839" s="1"/>
      <c r="EH839" s="1"/>
      <c r="EI839" s="1"/>
      <c r="EJ839" s="1"/>
      <c r="EK839" s="1"/>
      <c r="EL839" s="1"/>
      <c r="EM839" s="1"/>
      <c r="EN839" s="1"/>
      <c r="EO839" s="1"/>
      <c r="EP839" s="1"/>
    </row>
    <row r="840" spans="1:14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1"/>
      <c r="DD840" s="1"/>
      <c r="DE840" s="1"/>
      <c r="DF840" s="1"/>
      <c r="DG840" s="1"/>
      <c r="DH840" s="1"/>
      <c r="DI840" s="1"/>
      <c r="DJ840" s="1"/>
      <c r="DK840" s="1"/>
      <c r="DL840" s="1"/>
      <c r="DM840" s="1"/>
      <c r="DN840" s="1"/>
      <c r="DO840" s="1"/>
      <c r="DP840" s="1"/>
      <c r="DQ840" s="1"/>
      <c r="DR840" s="1"/>
      <c r="DS840" s="1"/>
      <c r="DT840" s="1"/>
      <c r="DU840" s="1"/>
      <c r="DV840" s="1"/>
      <c r="DW840" s="1"/>
      <c r="DX840" s="1"/>
      <c r="DY840" s="1"/>
      <c r="DZ840" s="1"/>
      <c r="EA840" s="1"/>
      <c r="EB840" s="1"/>
      <c r="EC840" s="1"/>
      <c r="ED840" s="1"/>
      <c r="EE840" s="1"/>
      <c r="EF840" s="1"/>
      <c r="EG840" s="1"/>
      <c r="EH840" s="1"/>
      <c r="EI840" s="1"/>
      <c r="EJ840" s="1"/>
      <c r="EK840" s="1"/>
      <c r="EL840" s="1"/>
      <c r="EM840" s="1"/>
      <c r="EN840" s="1"/>
      <c r="EO840" s="1"/>
      <c r="EP840" s="1"/>
    </row>
    <row r="841" spans="1:14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1"/>
      <c r="DD841" s="1"/>
      <c r="DE841" s="1"/>
      <c r="DF841" s="1"/>
      <c r="DG841" s="1"/>
      <c r="DH841" s="1"/>
      <c r="DI841" s="1"/>
      <c r="DJ841" s="1"/>
      <c r="DK841" s="1"/>
      <c r="DL841" s="1"/>
      <c r="DM841" s="1"/>
      <c r="DN841" s="1"/>
      <c r="DO841" s="1"/>
      <c r="DP841" s="1"/>
      <c r="DQ841" s="1"/>
      <c r="DR841" s="1"/>
      <c r="DS841" s="1"/>
      <c r="DT841" s="1"/>
      <c r="DU841" s="1"/>
      <c r="DV841" s="1"/>
      <c r="DW841" s="1"/>
      <c r="DX841" s="1"/>
      <c r="DY841" s="1"/>
      <c r="DZ841" s="1"/>
      <c r="EA841" s="1"/>
      <c r="EB841" s="1"/>
      <c r="EC841" s="1"/>
      <c r="ED841" s="1"/>
      <c r="EE841" s="1"/>
      <c r="EF841" s="1"/>
      <c r="EG841" s="1"/>
      <c r="EH841" s="1"/>
      <c r="EI841" s="1"/>
      <c r="EJ841" s="1"/>
      <c r="EK841" s="1"/>
      <c r="EL841" s="1"/>
      <c r="EM841" s="1"/>
      <c r="EN841" s="1"/>
      <c r="EO841" s="1"/>
      <c r="EP841" s="1"/>
    </row>
    <row r="842" spans="1:14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1"/>
      <c r="DD842" s="1"/>
      <c r="DE842" s="1"/>
      <c r="DF842" s="1"/>
      <c r="DG842" s="1"/>
      <c r="DH842" s="1"/>
      <c r="DI842" s="1"/>
      <c r="DJ842" s="1"/>
      <c r="DK842" s="1"/>
      <c r="DL842" s="1"/>
      <c r="DM842" s="1"/>
      <c r="DN842" s="1"/>
      <c r="DO842" s="1"/>
      <c r="DP842" s="1"/>
      <c r="DQ842" s="1"/>
      <c r="DR842" s="1"/>
      <c r="DS842" s="1"/>
      <c r="DT842" s="1"/>
      <c r="DU842" s="1"/>
      <c r="DV842" s="1"/>
      <c r="DW842" s="1"/>
      <c r="DX842" s="1"/>
      <c r="DY842" s="1"/>
      <c r="DZ842" s="1"/>
      <c r="EA842" s="1"/>
      <c r="EB842" s="1"/>
      <c r="EC842" s="1"/>
      <c r="ED842" s="1"/>
      <c r="EE842" s="1"/>
      <c r="EF842" s="1"/>
      <c r="EG842" s="1"/>
      <c r="EH842" s="1"/>
      <c r="EI842" s="1"/>
      <c r="EJ842" s="1"/>
      <c r="EK842" s="1"/>
      <c r="EL842" s="1"/>
      <c r="EM842" s="1"/>
      <c r="EN842" s="1"/>
      <c r="EO842" s="1"/>
      <c r="EP842" s="1"/>
    </row>
    <row r="843" spans="1:14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1"/>
      <c r="DD843" s="1"/>
      <c r="DE843" s="1"/>
      <c r="DF843" s="1"/>
      <c r="DG843" s="1"/>
      <c r="DH843" s="1"/>
      <c r="DI843" s="1"/>
      <c r="DJ843" s="1"/>
      <c r="DK843" s="1"/>
      <c r="DL843" s="1"/>
      <c r="DM843" s="1"/>
      <c r="DN843" s="1"/>
      <c r="DO843" s="1"/>
      <c r="DP843" s="1"/>
      <c r="DQ843" s="1"/>
      <c r="DR843" s="1"/>
      <c r="DS843" s="1"/>
      <c r="DT843" s="1"/>
      <c r="DU843" s="1"/>
      <c r="DV843" s="1"/>
      <c r="DW843" s="1"/>
      <c r="DX843" s="1"/>
      <c r="DY843" s="1"/>
      <c r="DZ843" s="1"/>
      <c r="EA843" s="1"/>
      <c r="EB843" s="1"/>
      <c r="EC843" s="1"/>
      <c r="ED843" s="1"/>
      <c r="EE843" s="1"/>
      <c r="EF843" s="1"/>
      <c r="EG843" s="1"/>
      <c r="EH843" s="1"/>
      <c r="EI843" s="1"/>
      <c r="EJ843" s="1"/>
      <c r="EK843" s="1"/>
      <c r="EL843" s="1"/>
      <c r="EM843" s="1"/>
      <c r="EN843" s="1"/>
      <c r="EO843" s="1"/>
      <c r="EP843" s="1"/>
    </row>
    <row r="844" spans="1:14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1"/>
      <c r="DD844" s="1"/>
      <c r="DE844" s="1"/>
      <c r="DF844" s="1"/>
      <c r="DG844" s="1"/>
      <c r="DH844" s="1"/>
      <c r="DI844" s="1"/>
      <c r="DJ844" s="1"/>
      <c r="DK844" s="1"/>
      <c r="DL844" s="1"/>
      <c r="DM844" s="1"/>
      <c r="DN844" s="1"/>
      <c r="DO844" s="1"/>
      <c r="DP844" s="1"/>
      <c r="DQ844" s="1"/>
      <c r="DR844" s="1"/>
      <c r="DS844" s="1"/>
      <c r="DT844" s="1"/>
      <c r="DU844" s="1"/>
      <c r="DV844" s="1"/>
      <c r="DW844" s="1"/>
      <c r="DX844" s="1"/>
      <c r="DY844" s="1"/>
      <c r="DZ844" s="1"/>
      <c r="EA844" s="1"/>
      <c r="EB844" s="1"/>
      <c r="EC844" s="1"/>
      <c r="ED844" s="1"/>
      <c r="EE844" s="1"/>
      <c r="EF844" s="1"/>
      <c r="EG844" s="1"/>
      <c r="EH844" s="1"/>
      <c r="EI844" s="1"/>
      <c r="EJ844" s="1"/>
      <c r="EK844" s="1"/>
      <c r="EL844" s="1"/>
      <c r="EM844" s="1"/>
      <c r="EN844" s="1"/>
      <c r="EO844" s="1"/>
      <c r="EP844" s="1"/>
    </row>
    <row r="845" spans="1:14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1"/>
      <c r="DD845" s="1"/>
      <c r="DE845" s="1"/>
      <c r="DF845" s="1"/>
      <c r="DG845" s="1"/>
      <c r="DH845" s="1"/>
      <c r="DI845" s="1"/>
      <c r="DJ845" s="1"/>
      <c r="DK845" s="1"/>
      <c r="DL845" s="1"/>
      <c r="DM845" s="1"/>
      <c r="DN845" s="1"/>
      <c r="DO845" s="1"/>
      <c r="DP845" s="1"/>
      <c r="DQ845" s="1"/>
      <c r="DR845" s="1"/>
      <c r="DS845" s="1"/>
      <c r="DT845" s="1"/>
      <c r="DU845" s="1"/>
      <c r="DV845" s="1"/>
      <c r="DW845" s="1"/>
      <c r="DX845" s="1"/>
      <c r="DY845" s="1"/>
      <c r="DZ845" s="1"/>
      <c r="EA845" s="1"/>
      <c r="EB845" s="1"/>
      <c r="EC845" s="1"/>
      <c r="ED845" s="1"/>
      <c r="EE845" s="1"/>
      <c r="EF845" s="1"/>
      <c r="EG845" s="1"/>
      <c r="EH845" s="1"/>
      <c r="EI845" s="1"/>
      <c r="EJ845" s="1"/>
      <c r="EK845" s="1"/>
      <c r="EL845" s="1"/>
      <c r="EM845" s="1"/>
      <c r="EN845" s="1"/>
      <c r="EO845" s="1"/>
      <c r="EP845" s="1"/>
    </row>
    <row r="846" spans="1:1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1"/>
      <c r="DD846" s="1"/>
      <c r="DE846" s="1"/>
      <c r="DF846" s="1"/>
      <c r="DG846" s="1"/>
      <c r="DH846" s="1"/>
      <c r="DI846" s="1"/>
      <c r="DJ846" s="1"/>
      <c r="DK846" s="1"/>
      <c r="DL846" s="1"/>
      <c r="DM846" s="1"/>
      <c r="DN846" s="1"/>
      <c r="DO846" s="1"/>
      <c r="DP846" s="1"/>
      <c r="DQ846" s="1"/>
      <c r="DR846" s="1"/>
      <c r="DS846" s="1"/>
      <c r="DT846" s="1"/>
      <c r="DU846" s="1"/>
      <c r="DV846" s="1"/>
      <c r="DW846" s="1"/>
      <c r="DX846" s="1"/>
      <c r="DY846" s="1"/>
      <c r="DZ846" s="1"/>
      <c r="EA846" s="1"/>
      <c r="EB846" s="1"/>
      <c r="EC846" s="1"/>
      <c r="ED846" s="1"/>
      <c r="EE846" s="1"/>
      <c r="EF846" s="1"/>
      <c r="EG846" s="1"/>
      <c r="EH846" s="1"/>
      <c r="EI846" s="1"/>
      <c r="EJ846" s="1"/>
      <c r="EK846" s="1"/>
      <c r="EL846" s="1"/>
      <c r="EM846" s="1"/>
      <c r="EN846" s="1"/>
      <c r="EO846" s="1"/>
      <c r="EP846" s="1"/>
    </row>
    <row r="847" spans="1:14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1"/>
      <c r="DD847" s="1"/>
      <c r="DE847" s="1"/>
      <c r="DF847" s="1"/>
      <c r="DG847" s="1"/>
      <c r="DH847" s="1"/>
      <c r="DI847" s="1"/>
      <c r="DJ847" s="1"/>
      <c r="DK847" s="1"/>
      <c r="DL847" s="1"/>
      <c r="DM847" s="1"/>
      <c r="DN847" s="1"/>
      <c r="DO847" s="1"/>
      <c r="DP847" s="1"/>
      <c r="DQ847" s="1"/>
      <c r="DR847" s="1"/>
      <c r="DS847" s="1"/>
      <c r="DT847" s="1"/>
      <c r="DU847" s="1"/>
      <c r="DV847" s="1"/>
      <c r="DW847" s="1"/>
      <c r="DX847" s="1"/>
      <c r="DY847" s="1"/>
      <c r="DZ847" s="1"/>
      <c r="EA847" s="1"/>
      <c r="EB847" s="1"/>
      <c r="EC847" s="1"/>
      <c r="ED847" s="1"/>
      <c r="EE847" s="1"/>
      <c r="EF847" s="1"/>
      <c r="EG847" s="1"/>
      <c r="EH847" s="1"/>
      <c r="EI847" s="1"/>
      <c r="EJ847" s="1"/>
      <c r="EK847" s="1"/>
      <c r="EL847" s="1"/>
      <c r="EM847" s="1"/>
      <c r="EN847" s="1"/>
      <c r="EO847" s="1"/>
      <c r="EP847" s="1"/>
    </row>
    <row r="848" spans="1:14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1"/>
      <c r="DD848" s="1"/>
      <c r="DE848" s="1"/>
      <c r="DF848" s="1"/>
      <c r="DG848" s="1"/>
      <c r="DH848" s="1"/>
      <c r="DI848" s="1"/>
      <c r="DJ848" s="1"/>
      <c r="DK848" s="1"/>
      <c r="DL848" s="1"/>
      <c r="DM848" s="1"/>
      <c r="DN848" s="1"/>
      <c r="DO848" s="1"/>
      <c r="DP848" s="1"/>
      <c r="DQ848" s="1"/>
      <c r="DR848" s="1"/>
      <c r="DS848" s="1"/>
      <c r="DT848" s="1"/>
      <c r="DU848" s="1"/>
      <c r="DV848" s="1"/>
      <c r="DW848" s="1"/>
      <c r="DX848" s="1"/>
      <c r="DY848" s="1"/>
      <c r="DZ848" s="1"/>
      <c r="EA848" s="1"/>
      <c r="EB848" s="1"/>
      <c r="EC848" s="1"/>
      <c r="ED848" s="1"/>
      <c r="EE848" s="1"/>
      <c r="EF848" s="1"/>
      <c r="EG848" s="1"/>
      <c r="EH848" s="1"/>
      <c r="EI848" s="1"/>
      <c r="EJ848" s="1"/>
      <c r="EK848" s="1"/>
      <c r="EL848" s="1"/>
      <c r="EM848" s="1"/>
      <c r="EN848" s="1"/>
      <c r="EO848" s="1"/>
      <c r="EP848" s="1"/>
    </row>
    <row r="849" spans="1:14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1"/>
      <c r="DD849" s="1"/>
      <c r="DE849" s="1"/>
      <c r="DF849" s="1"/>
      <c r="DG849" s="1"/>
      <c r="DH849" s="1"/>
      <c r="DI849" s="1"/>
      <c r="DJ849" s="1"/>
      <c r="DK849" s="1"/>
      <c r="DL849" s="1"/>
      <c r="DM849" s="1"/>
      <c r="DN849" s="1"/>
      <c r="DO849" s="1"/>
      <c r="DP849" s="1"/>
      <c r="DQ849" s="1"/>
      <c r="DR849" s="1"/>
      <c r="DS849" s="1"/>
      <c r="DT849" s="1"/>
      <c r="DU849" s="1"/>
      <c r="DV849" s="1"/>
      <c r="DW849" s="1"/>
      <c r="DX849" s="1"/>
      <c r="DY849" s="1"/>
      <c r="DZ849" s="1"/>
      <c r="EA849" s="1"/>
      <c r="EB849" s="1"/>
      <c r="EC849" s="1"/>
      <c r="ED849" s="1"/>
      <c r="EE849" s="1"/>
      <c r="EF849" s="1"/>
      <c r="EG849" s="1"/>
      <c r="EH849" s="1"/>
      <c r="EI849" s="1"/>
      <c r="EJ849" s="1"/>
      <c r="EK849" s="1"/>
      <c r="EL849" s="1"/>
      <c r="EM849" s="1"/>
      <c r="EN849" s="1"/>
      <c r="EO849" s="1"/>
      <c r="EP849" s="1"/>
    </row>
    <row r="850" spans="1:14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1"/>
      <c r="DD850" s="1"/>
      <c r="DE850" s="1"/>
      <c r="DF850" s="1"/>
      <c r="DG850" s="1"/>
      <c r="DH850" s="1"/>
      <c r="DI850" s="1"/>
      <c r="DJ850" s="1"/>
      <c r="DK850" s="1"/>
      <c r="DL850" s="1"/>
      <c r="DM850" s="1"/>
      <c r="DN850" s="1"/>
      <c r="DO850" s="1"/>
      <c r="DP850" s="1"/>
      <c r="DQ850" s="1"/>
      <c r="DR850" s="1"/>
      <c r="DS850" s="1"/>
      <c r="DT850" s="1"/>
      <c r="DU850" s="1"/>
      <c r="DV850" s="1"/>
      <c r="DW850" s="1"/>
      <c r="DX850" s="1"/>
      <c r="DY850" s="1"/>
      <c r="DZ850" s="1"/>
      <c r="EA850" s="1"/>
      <c r="EB850" s="1"/>
      <c r="EC850" s="1"/>
      <c r="ED850" s="1"/>
      <c r="EE850" s="1"/>
      <c r="EF850" s="1"/>
      <c r="EG850" s="1"/>
      <c r="EH850" s="1"/>
      <c r="EI850" s="1"/>
      <c r="EJ850" s="1"/>
      <c r="EK850" s="1"/>
      <c r="EL850" s="1"/>
      <c r="EM850" s="1"/>
      <c r="EN850" s="1"/>
      <c r="EO850" s="1"/>
      <c r="EP850" s="1"/>
    </row>
    <row r="851" spans="1:14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1"/>
      <c r="DD851" s="1"/>
      <c r="DE851" s="1"/>
      <c r="DF851" s="1"/>
      <c r="DG851" s="1"/>
      <c r="DH851" s="1"/>
      <c r="DI851" s="1"/>
      <c r="DJ851" s="1"/>
      <c r="DK851" s="1"/>
      <c r="DL851" s="1"/>
      <c r="DM851" s="1"/>
      <c r="DN851" s="1"/>
      <c r="DO851" s="1"/>
      <c r="DP851" s="1"/>
      <c r="DQ851" s="1"/>
      <c r="DR851" s="1"/>
      <c r="DS851" s="1"/>
      <c r="DT851" s="1"/>
      <c r="DU851" s="1"/>
      <c r="DV851" s="1"/>
      <c r="DW851" s="1"/>
      <c r="DX851" s="1"/>
      <c r="DY851" s="1"/>
      <c r="DZ851" s="1"/>
      <c r="EA851" s="1"/>
      <c r="EB851" s="1"/>
      <c r="EC851" s="1"/>
      <c r="ED851" s="1"/>
      <c r="EE851" s="1"/>
      <c r="EF851" s="1"/>
      <c r="EG851" s="1"/>
      <c r="EH851" s="1"/>
      <c r="EI851" s="1"/>
      <c r="EJ851" s="1"/>
      <c r="EK851" s="1"/>
      <c r="EL851" s="1"/>
      <c r="EM851" s="1"/>
      <c r="EN851" s="1"/>
      <c r="EO851" s="1"/>
      <c r="EP851" s="1"/>
    </row>
    <row r="852" spans="1:14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1"/>
      <c r="DD852" s="1"/>
      <c r="DE852" s="1"/>
      <c r="DF852" s="1"/>
      <c r="DG852" s="1"/>
      <c r="DH852" s="1"/>
      <c r="DI852" s="1"/>
      <c r="DJ852" s="1"/>
      <c r="DK852" s="1"/>
      <c r="DL852" s="1"/>
      <c r="DM852" s="1"/>
      <c r="DN852" s="1"/>
      <c r="DO852" s="1"/>
      <c r="DP852" s="1"/>
      <c r="DQ852" s="1"/>
      <c r="DR852" s="1"/>
      <c r="DS852" s="1"/>
      <c r="DT852" s="1"/>
      <c r="DU852" s="1"/>
      <c r="DV852" s="1"/>
      <c r="DW852" s="1"/>
      <c r="DX852" s="1"/>
      <c r="DY852" s="1"/>
      <c r="DZ852" s="1"/>
      <c r="EA852" s="1"/>
      <c r="EB852" s="1"/>
      <c r="EC852" s="1"/>
      <c r="ED852" s="1"/>
      <c r="EE852" s="1"/>
      <c r="EF852" s="1"/>
      <c r="EG852" s="1"/>
      <c r="EH852" s="1"/>
      <c r="EI852" s="1"/>
      <c r="EJ852" s="1"/>
      <c r="EK852" s="1"/>
      <c r="EL852" s="1"/>
      <c r="EM852" s="1"/>
      <c r="EN852" s="1"/>
      <c r="EO852" s="1"/>
      <c r="EP852" s="1"/>
    </row>
    <row r="853" spans="1:14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1"/>
      <c r="DD853" s="1"/>
      <c r="DE853" s="1"/>
      <c r="DF853" s="1"/>
      <c r="DG853" s="1"/>
      <c r="DH853" s="1"/>
      <c r="DI853" s="1"/>
      <c r="DJ853" s="1"/>
      <c r="DK853" s="1"/>
      <c r="DL853" s="1"/>
      <c r="DM853" s="1"/>
      <c r="DN853" s="1"/>
      <c r="DO853" s="1"/>
      <c r="DP853" s="1"/>
      <c r="DQ853" s="1"/>
      <c r="DR853" s="1"/>
      <c r="DS853" s="1"/>
      <c r="DT853" s="1"/>
      <c r="DU853" s="1"/>
      <c r="DV853" s="1"/>
      <c r="DW853" s="1"/>
      <c r="DX853" s="1"/>
      <c r="DY853" s="1"/>
      <c r="DZ853" s="1"/>
      <c r="EA853" s="1"/>
      <c r="EB853" s="1"/>
      <c r="EC853" s="1"/>
      <c r="ED853" s="1"/>
      <c r="EE853" s="1"/>
      <c r="EF853" s="1"/>
      <c r="EG853" s="1"/>
      <c r="EH853" s="1"/>
      <c r="EI853" s="1"/>
      <c r="EJ853" s="1"/>
      <c r="EK853" s="1"/>
      <c r="EL853" s="1"/>
      <c r="EM853" s="1"/>
      <c r="EN853" s="1"/>
      <c r="EO853" s="1"/>
      <c r="EP853" s="1"/>
    </row>
    <row r="854" spans="1:14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1"/>
      <c r="DD854" s="1"/>
      <c r="DE854" s="1"/>
      <c r="DF854" s="1"/>
      <c r="DG854" s="1"/>
      <c r="DH854" s="1"/>
      <c r="DI854" s="1"/>
      <c r="DJ854" s="1"/>
      <c r="DK854" s="1"/>
      <c r="DL854" s="1"/>
      <c r="DM854" s="1"/>
      <c r="DN854" s="1"/>
      <c r="DO854" s="1"/>
      <c r="DP854" s="1"/>
      <c r="DQ854" s="1"/>
      <c r="DR854" s="1"/>
      <c r="DS854" s="1"/>
      <c r="DT854" s="1"/>
      <c r="DU854" s="1"/>
      <c r="DV854" s="1"/>
      <c r="DW854" s="1"/>
      <c r="DX854" s="1"/>
      <c r="DY854" s="1"/>
      <c r="DZ854" s="1"/>
      <c r="EA854" s="1"/>
      <c r="EB854" s="1"/>
      <c r="EC854" s="1"/>
      <c r="ED854" s="1"/>
      <c r="EE854" s="1"/>
      <c r="EF854" s="1"/>
      <c r="EG854" s="1"/>
      <c r="EH854" s="1"/>
      <c r="EI854" s="1"/>
      <c r="EJ854" s="1"/>
      <c r="EK854" s="1"/>
      <c r="EL854" s="1"/>
      <c r="EM854" s="1"/>
      <c r="EN854" s="1"/>
      <c r="EO854" s="1"/>
      <c r="EP854" s="1"/>
    </row>
    <row r="855" spans="1:14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1"/>
      <c r="DD855" s="1"/>
      <c r="DE855" s="1"/>
      <c r="DF855" s="1"/>
      <c r="DG855" s="1"/>
      <c r="DH855" s="1"/>
      <c r="DI855" s="1"/>
      <c r="DJ855" s="1"/>
      <c r="DK855" s="1"/>
      <c r="DL855" s="1"/>
      <c r="DM855" s="1"/>
      <c r="DN855" s="1"/>
      <c r="DO855" s="1"/>
      <c r="DP855" s="1"/>
      <c r="DQ855" s="1"/>
      <c r="DR855" s="1"/>
      <c r="DS855" s="1"/>
      <c r="DT855" s="1"/>
      <c r="DU855" s="1"/>
      <c r="DV855" s="1"/>
      <c r="DW855" s="1"/>
      <c r="DX855" s="1"/>
      <c r="DY855" s="1"/>
      <c r="DZ855" s="1"/>
      <c r="EA855" s="1"/>
      <c r="EB855" s="1"/>
      <c r="EC855" s="1"/>
      <c r="ED855" s="1"/>
      <c r="EE855" s="1"/>
      <c r="EF855" s="1"/>
      <c r="EG855" s="1"/>
      <c r="EH855" s="1"/>
      <c r="EI855" s="1"/>
      <c r="EJ855" s="1"/>
      <c r="EK855" s="1"/>
      <c r="EL855" s="1"/>
      <c r="EM855" s="1"/>
      <c r="EN855" s="1"/>
      <c r="EO855" s="1"/>
      <c r="EP855" s="1"/>
    </row>
    <row r="856" spans="1:14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1"/>
      <c r="DD856" s="1"/>
      <c r="DE856" s="1"/>
      <c r="DF856" s="1"/>
      <c r="DG856" s="1"/>
      <c r="DH856" s="1"/>
      <c r="DI856" s="1"/>
      <c r="DJ856" s="1"/>
      <c r="DK856" s="1"/>
      <c r="DL856" s="1"/>
      <c r="DM856" s="1"/>
      <c r="DN856" s="1"/>
      <c r="DO856" s="1"/>
      <c r="DP856" s="1"/>
      <c r="DQ856" s="1"/>
      <c r="DR856" s="1"/>
      <c r="DS856" s="1"/>
      <c r="DT856" s="1"/>
      <c r="DU856" s="1"/>
      <c r="DV856" s="1"/>
      <c r="DW856" s="1"/>
      <c r="DX856" s="1"/>
      <c r="DY856" s="1"/>
      <c r="DZ856" s="1"/>
      <c r="EA856" s="1"/>
      <c r="EB856" s="1"/>
      <c r="EC856" s="1"/>
      <c r="ED856" s="1"/>
      <c r="EE856" s="1"/>
      <c r="EF856" s="1"/>
      <c r="EG856" s="1"/>
      <c r="EH856" s="1"/>
      <c r="EI856" s="1"/>
      <c r="EJ856" s="1"/>
      <c r="EK856" s="1"/>
      <c r="EL856" s="1"/>
      <c r="EM856" s="1"/>
      <c r="EN856" s="1"/>
      <c r="EO856" s="1"/>
      <c r="EP856" s="1"/>
    </row>
    <row r="857" spans="1:14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1"/>
      <c r="DD857" s="1"/>
      <c r="DE857" s="1"/>
      <c r="DF857" s="1"/>
      <c r="DG857" s="1"/>
      <c r="DH857" s="1"/>
      <c r="DI857" s="1"/>
      <c r="DJ857" s="1"/>
      <c r="DK857" s="1"/>
      <c r="DL857" s="1"/>
      <c r="DM857" s="1"/>
      <c r="DN857" s="1"/>
      <c r="DO857" s="1"/>
      <c r="DP857" s="1"/>
      <c r="DQ857" s="1"/>
      <c r="DR857" s="1"/>
      <c r="DS857" s="1"/>
      <c r="DT857" s="1"/>
      <c r="DU857" s="1"/>
      <c r="DV857" s="1"/>
      <c r="DW857" s="1"/>
      <c r="DX857" s="1"/>
      <c r="DY857" s="1"/>
      <c r="DZ857" s="1"/>
      <c r="EA857" s="1"/>
      <c r="EB857" s="1"/>
      <c r="EC857" s="1"/>
      <c r="ED857" s="1"/>
      <c r="EE857" s="1"/>
      <c r="EF857" s="1"/>
      <c r="EG857" s="1"/>
      <c r="EH857" s="1"/>
      <c r="EI857" s="1"/>
      <c r="EJ857" s="1"/>
      <c r="EK857" s="1"/>
      <c r="EL857" s="1"/>
      <c r="EM857" s="1"/>
      <c r="EN857" s="1"/>
      <c r="EO857" s="1"/>
      <c r="EP857" s="1"/>
    </row>
    <row r="858" spans="1:14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1"/>
      <c r="DD858" s="1"/>
      <c r="DE858" s="1"/>
      <c r="DF858" s="1"/>
      <c r="DG858" s="1"/>
      <c r="DH858" s="1"/>
      <c r="DI858" s="1"/>
      <c r="DJ858" s="1"/>
      <c r="DK858" s="1"/>
      <c r="DL858" s="1"/>
      <c r="DM858" s="1"/>
      <c r="DN858" s="1"/>
      <c r="DO858" s="1"/>
      <c r="DP858" s="1"/>
      <c r="DQ858" s="1"/>
      <c r="DR858" s="1"/>
      <c r="DS858" s="1"/>
      <c r="DT858" s="1"/>
      <c r="DU858" s="1"/>
      <c r="DV858" s="1"/>
      <c r="DW858" s="1"/>
      <c r="DX858" s="1"/>
      <c r="DY858" s="1"/>
      <c r="DZ858" s="1"/>
      <c r="EA858" s="1"/>
      <c r="EB858" s="1"/>
      <c r="EC858" s="1"/>
      <c r="ED858" s="1"/>
      <c r="EE858" s="1"/>
      <c r="EF858" s="1"/>
      <c r="EG858" s="1"/>
      <c r="EH858" s="1"/>
      <c r="EI858" s="1"/>
      <c r="EJ858" s="1"/>
      <c r="EK858" s="1"/>
      <c r="EL858" s="1"/>
      <c r="EM858" s="1"/>
      <c r="EN858" s="1"/>
      <c r="EO858" s="1"/>
      <c r="EP858" s="1"/>
    </row>
    <row r="859" spans="1:14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1"/>
      <c r="DD859" s="1"/>
      <c r="DE859" s="1"/>
      <c r="DF859" s="1"/>
      <c r="DG859" s="1"/>
      <c r="DH859" s="1"/>
      <c r="DI859" s="1"/>
      <c r="DJ859" s="1"/>
      <c r="DK859" s="1"/>
      <c r="DL859" s="1"/>
      <c r="DM859" s="1"/>
      <c r="DN859" s="1"/>
      <c r="DO859" s="1"/>
      <c r="DP859" s="1"/>
      <c r="DQ859" s="1"/>
      <c r="DR859" s="1"/>
      <c r="DS859" s="1"/>
      <c r="DT859" s="1"/>
      <c r="DU859" s="1"/>
      <c r="DV859" s="1"/>
      <c r="DW859" s="1"/>
      <c r="DX859" s="1"/>
      <c r="DY859" s="1"/>
      <c r="DZ859" s="1"/>
      <c r="EA859" s="1"/>
      <c r="EB859" s="1"/>
      <c r="EC859" s="1"/>
      <c r="ED859" s="1"/>
      <c r="EE859" s="1"/>
      <c r="EF859" s="1"/>
      <c r="EG859" s="1"/>
      <c r="EH859" s="1"/>
      <c r="EI859" s="1"/>
      <c r="EJ859" s="1"/>
      <c r="EK859" s="1"/>
      <c r="EL859" s="1"/>
      <c r="EM859" s="1"/>
      <c r="EN859" s="1"/>
      <c r="EO859" s="1"/>
      <c r="EP859" s="1"/>
    </row>
    <row r="860" spans="1:14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1"/>
      <c r="DD860" s="1"/>
      <c r="DE860" s="1"/>
      <c r="DF860" s="1"/>
      <c r="DG860" s="1"/>
      <c r="DH860" s="1"/>
      <c r="DI860" s="1"/>
      <c r="DJ860" s="1"/>
      <c r="DK860" s="1"/>
      <c r="DL860" s="1"/>
      <c r="DM860" s="1"/>
      <c r="DN860" s="1"/>
      <c r="DO860" s="1"/>
      <c r="DP860" s="1"/>
      <c r="DQ860" s="1"/>
      <c r="DR860" s="1"/>
      <c r="DS860" s="1"/>
      <c r="DT860" s="1"/>
      <c r="DU860" s="1"/>
      <c r="DV860" s="1"/>
      <c r="DW860" s="1"/>
      <c r="DX860" s="1"/>
      <c r="DY860" s="1"/>
      <c r="DZ860" s="1"/>
      <c r="EA860" s="1"/>
      <c r="EB860" s="1"/>
      <c r="EC860" s="1"/>
      <c r="ED860" s="1"/>
      <c r="EE860" s="1"/>
      <c r="EF860" s="1"/>
      <c r="EG860" s="1"/>
      <c r="EH860" s="1"/>
      <c r="EI860" s="1"/>
      <c r="EJ860" s="1"/>
      <c r="EK860" s="1"/>
      <c r="EL860" s="1"/>
      <c r="EM860" s="1"/>
      <c r="EN860" s="1"/>
      <c r="EO860" s="1"/>
      <c r="EP860" s="1"/>
    </row>
    <row r="861" spans="1:14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1"/>
      <c r="DD861" s="1"/>
      <c r="DE861" s="1"/>
      <c r="DF861" s="1"/>
      <c r="DG861" s="1"/>
      <c r="DH861" s="1"/>
      <c r="DI861" s="1"/>
      <c r="DJ861" s="1"/>
      <c r="DK861" s="1"/>
      <c r="DL861" s="1"/>
      <c r="DM861" s="1"/>
      <c r="DN861" s="1"/>
      <c r="DO861" s="1"/>
      <c r="DP861" s="1"/>
      <c r="DQ861" s="1"/>
      <c r="DR861" s="1"/>
      <c r="DS861" s="1"/>
      <c r="DT861" s="1"/>
      <c r="DU861" s="1"/>
      <c r="DV861" s="1"/>
      <c r="DW861" s="1"/>
      <c r="DX861" s="1"/>
      <c r="DY861" s="1"/>
      <c r="DZ861" s="1"/>
      <c r="EA861" s="1"/>
      <c r="EB861" s="1"/>
      <c r="EC861" s="1"/>
      <c r="ED861" s="1"/>
      <c r="EE861" s="1"/>
      <c r="EF861" s="1"/>
      <c r="EG861" s="1"/>
      <c r="EH861" s="1"/>
      <c r="EI861" s="1"/>
      <c r="EJ861" s="1"/>
      <c r="EK861" s="1"/>
      <c r="EL861" s="1"/>
      <c r="EM861" s="1"/>
      <c r="EN861" s="1"/>
      <c r="EO861" s="1"/>
      <c r="EP861" s="1"/>
    </row>
    <row r="862" spans="1:14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1"/>
      <c r="DD862" s="1"/>
      <c r="DE862" s="1"/>
      <c r="DF862" s="1"/>
      <c r="DG862" s="1"/>
      <c r="DH862" s="1"/>
      <c r="DI862" s="1"/>
      <c r="DJ862" s="1"/>
      <c r="DK862" s="1"/>
      <c r="DL862" s="1"/>
      <c r="DM862" s="1"/>
      <c r="DN862" s="1"/>
      <c r="DO862" s="1"/>
      <c r="DP862" s="1"/>
      <c r="DQ862" s="1"/>
      <c r="DR862" s="1"/>
      <c r="DS862" s="1"/>
      <c r="DT862" s="1"/>
      <c r="DU862" s="1"/>
      <c r="DV862" s="1"/>
      <c r="DW862" s="1"/>
      <c r="DX862" s="1"/>
      <c r="DY862" s="1"/>
      <c r="DZ862" s="1"/>
      <c r="EA862" s="1"/>
      <c r="EB862" s="1"/>
      <c r="EC862" s="1"/>
      <c r="ED862" s="1"/>
      <c r="EE862" s="1"/>
      <c r="EF862" s="1"/>
      <c r="EG862" s="1"/>
      <c r="EH862" s="1"/>
      <c r="EI862" s="1"/>
      <c r="EJ862" s="1"/>
      <c r="EK862" s="1"/>
      <c r="EL862" s="1"/>
      <c r="EM862" s="1"/>
      <c r="EN862" s="1"/>
      <c r="EO862" s="1"/>
      <c r="EP862" s="1"/>
    </row>
    <row r="863" spans="1:14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1"/>
      <c r="DD863" s="1"/>
      <c r="DE863" s="1"/>
      <c r="DF863" s="1"/>
      <c r="DG863" s="1"/>
      <c r="DH863" s="1"/>
      <c r="DI863" s="1"/>
      <c r="DJ863" s="1"/>
      <c r="DK863" s="1"/>
      <c r="DL863" s="1"/>
      <c r="DM863" s="1"/>
      <c r="DN863" s="1"/>
      <c r="DO863" s="1"/>
      <c r="DP863" s="1"/>
      <c r="DQ863" s="1"/>
      <c r="DR863" s="1"/>
      <c r="DS863" s="1"/>
      <c r="DT863" s="1"/>
      <c r="DU863" s="1"/>
      <c r="DV863" s="1"/>
      <c r="DW863" s="1"/>
      <c r="DX863" s="1"/>
      <c r="DY863" s="1"/>
      <c r="DZ863" s="1"/>
      <c r="EA863" s="1"/>
      <c r="EB863" s="1"/>
      <c r="EC863" s="1"/>
      <c r="ED863" s="1"/>
      <c r="EE863" s="1"/>
      <c r="EF863" s="1"/>
      <c r="EG863" s="1"/>
      <c r="EH863" s="1"/>
      <c r="EI863" s="1"/>
      <c r="EJ863" s="1"/>
      <c r="EK863" s="1"/>
      <c r="EL863" s="1"/>
      <c r="EM863" s="1"/>
      <c r="EN863" s="1"/>
      <c r="EO863" s="1"/>
      <c r="EP863" s="1"/>
    </row>
    <row r="864" spans="1:14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1"/>
      <c r="DD864" s="1"/>
      <c r="DE864" s="1"/>
      <c r="DF864" s="1"/>
      <c r="DG864" s="1"/>
      <c r="DH864" s="1"/>
      <c r="DI864" s="1"/>
      <c r="DJ864" s="1"/>
      <c r="DK864" s="1"/>
      <c r="DL864" s="1"/>
      <c r="DM864" s="1"/>
      <c r="DN864" s="1"/>
      <c r="DO864" s="1"/>
      <c r="DP864" s="1"/>
      <c r="DQ864" s="1"/>
      <c r="DR864" s="1"/>
      <c r="DS864" s="1"/>
      <c r="DT864" s="1"/>
      <c r="DU864" s="1"/>
      <c r="DV864" s="1"/>
      <c r="DW864" s="1"/>
      <c r="DX864" s="1"/>
      <c r="DY864" s="1"/>
      <c r="DZ864" s="1"/>
      <c r="EA864" s="1"/>
      <c r="EB864" s="1"/>
      <c r="EC864" s="1"/>
      <c r="ED864" s="1"/>
      <c r="EE864" s="1"/>
      <c r="EF864" s="1"/>
      <c r="EG864" s="1"/>
      <c r="EH864" s="1"/>
      <c r="EI864" s="1"/>
      <c r="EJ864" s="1"/>
      <c r="EK864" s="1"/>
      <c r="EL864" s="1"/>
      <c r="EM864" s="1"/>
      <c r="EN864" s="1"/>
      <c r="EO864" s="1"/>
      <c r="EP864" s="1"/>
    </row>
    <row r="865" spans="1:14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1"/>
      <c r="DD865" s="1"/>
      <c r="DE865" s="1"/>
      <c r="DF865" s="1"/>
      <c r="DG865" s="1"/>
      <c r="DH865" s="1"/>
      <c r="DI865" s="1"/>
      <c r="DJ865" s="1"/>
      <c r="DK865" s="1"/>
      <c r="DL865" s="1"/>
      <c r="DM865" s="1"/>
      <c r="DN865" s="1"/>
      <c r="DO865" s="1"/>
      <c r="DP865" s="1"/>
      <c r="DQ865" s="1"/>
      <c r="DR865" s="1"/>
      <c r="DS865" s="1"/>
      <c r="DT865" s="1"/>
      <c r="DU865" s="1"/>
      <c r="DV865" s="1"/>
      <c r="DW865" s="1"/>
      <c r="DX865" s="1"/>
      <c r="DY865" s="1"/>
      <c r="DZ865" s="1"/>
      <c r="EA865" s="1"/>
      <c r="EB865" s="1"/>
      <c r="EC865" s="1"/>
      <c r="ED865" s="1"/>
      <c r="EE865" s="1"/>
      <c r="EF865" s="1"/>
      <c r="EG865" s="1"/>
      <c r="EH865" s="1"/>
      <c r="EI865" s="1"/>
      <c r="EJ865" s="1"/>
      <c r="EK865" s="1"/>
      <c r="EL865" s="1"/>
      <c r="EM865" s="1"/>
      <c r="EN865" s="1"/>
      <c r="EO865" s="1"/>
      <c r="EP865" s="1"/>
    </row>
    <row r="866" spans="1:14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1"/>
      <c r="DD866" s="1"/>
      <c r="DE866" s="1"/>
      <c r="DF866" s="1"/>
      <c r="DG866" s="1"/>
      <c r="DH866" s="1"/>
      <c r="DI866" s="1"/>
      <c r="DJ866" s="1"/>
      <c r="DK866" s="1"/>
      <c r="DL866" s="1"/>
      <c r="DM866" s="1"/>
      <c r="DN866" s="1"/>
      <c r="DO866" s="1"/>
      <c r="DP866" s="1"/>
      <c r="DQ866" s="1"/>
      <c r="DR866" s="1"/>
      <c r="DS866" s="1"/>
      <c r="DT866" s="1"/>
      <c r="DU866" s="1"/>
      <c r="DV866" s="1"/>
      <c r="DW866" s="1"/>
      <c r="DX866" s="1"/>
      <c r="DY866" s="1"/>
      <c r="DZ866" s="1"/>
      <c r="EA866" s="1"/>
      <c r="EB866" s="1"/>
      <c r="EC866" s="1"/>
      <c r="ED866" s="1"/>
      <c r="EE866" s="1"/>
      <c r="EF866" s="1"/>
      <c r="EG866" s="1"/>
      <c r="EH866" s="1"/>
      <c r="EI866" s="1"/>
      <c r="EJ866" s="1"/>
      <c r="EK866" s="1"/>
      <c r="EL866" s="1"/>
      <c r="EM866" s="1"/>
      <c r="EN866" s="1"/>
      <c r="EO866" s="1"/>
      <c r="EP866" s="1"/>
    </row>
    <row r="867" spans="1:14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1"/>
      <c r="DD867" s="1"/>
      <c r="DE867" s="1"/>
      <c r="DF867" s="1"/>
      <c r="DG867" s="1"/>
      <c r="DH867" s="1"/>
      <c r="DI867" s="1"/>
      <c r="DJ867" s="1"/>
      <c r="DK867" s="1"/>
      <c r="DL867" s="1"/>
      <c r="DM867" s="1"/>
      <c r="DN867" s="1"/>
      <c r="DO867" s="1"/>
      <c r="DP867" s="1"/>
      <c r="DQ867" s="1"/>
      <c r="DR867" s="1"/>
      <c r="DS867" s="1"/>
      <c r="DT867" s="1"/>
      <c r="DU867" s="1"/>
      <c r="DV867" s="1"/>
      <c r="DW867" s="1"/>
      <c r="DX867" s="1"/>
      <c r="DY867" s="1"/>
      <c r="DZ867" s="1"/>
      <c r="EA867" s="1"/>
      <c r="EB867" s="1"/>
      <c r="EC867" s="1"/>
      <c r="ED867" s="1"/>
      <c r="EE867" s="1"/>
      <c r="EF867" s="1"/>
      <c r="EG867" s="1"/>
      <c r="EH867" s="1"/>
      <c r="EI867" s="1"/>
      <c r="EJ867" s="1"/>
      <c r="EK867" s="1"/>
      <c r="EL867" s="1"/>
      <c r="EM867" s="1"/>
      <c r="EN867" s="1"/>
      <c r="EO867" s="1"/>
      <c r="EP867" s="1"/>
    </row>
    <row r="868" spans="1:14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1"/>
      <c r="DD868" s="1"/>
      <c r="DE868" s="1"/>
      <c r="DF868" s="1"/>
      <c r="DG868" s="1"/>
      <c r="DH868" s="1"/>
      <c r="DI868" s="1"/>
      <c r="DJ868" s="1"/>
      <c r="DK868" s="1"/>
      <c r="DL868" s="1"/>
      <c r="DM868" s="1"/>
      <c r="DN868" s="1"/>
      <c r="DO868" s="1"/>
      <c r="DP868" s="1"/>
      <c r="DQ868" s="1"/>
      <c r="DR868" s="1"/>
      <c r="DS868" s="1"/>
      <c r="DT868" s="1"/>
      <c r="DU868" s="1"/>
      <c r="DV868" s="1"/>
      <c r="DW868" s="1"/>
      <c r="DX868" s="1"/>
      <c r="DY868" s="1"/>
      <c r="DZ868" s="1"/>
      <c r="EA868" s="1"/>
      <c r="EB868" s="1"/>
      <c r="EC868" s="1"/>
      <c r="ED868" s="1"/>
      <c r="EE868" s="1"/>
      <c r="EF868" s="1"/>
      <c r="EG868" s="1"/>
      <c r="EH868" s="1"/>
      <c r="EI868" s="1"/>
      <c r="EJ868" s="1"/>
      <c r="EK868" s="1"/>
      <c r="EL868" s="1"/>
      <c r="EM868" s="1"/>
      <c r="EN868" s="1"/>
      <c r="EO868" s="1"/>
      <c r="EP868" s="1"/>
    </row>
    <row r="869" spans="1:14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1"/>
      <c r="DD869" s="1"/>
      <c r="DE869" s="1"/>
      <c r="DF869" s="1"/>
      <c r="DG869" s="1"/>
      <c r="DH869" s="1"/>
      <c r="DI869" s="1"/>
      <c r="DJ869" s="1"/>
      <c r="DK869" s="1"/>
      <c r="DL869" s="1"/>
      <c r="DM869" s="1"/>
      <c r="DN869" s="1"/>
      <c r="DO869" s="1"/>
      <c r="DP869" s="1"/>
      <c r="DQ869" s="1"/>
      <c r="DR869" s="1"/>
      <c r="DS869" s="1"/>
      <c r="DT869" s="1"/>
      <c r="DU869" s="1"/>
      <c r="DV869" s="1"/>
      <c r="DW869" s="1"/>
      <c r="DX869" s="1"/>
      <c r="DY869" s="1"/>
      <c r="DZ869" s="1"/>
      <c r="EA869" s="1"/>
      <c r="EB869" s="1"/>
      <c r="EC869" s="1"/>
      <c r="ED869" s="1"/>
      <c r="EE869" s="1"/>
      <c r="EF869" s="1"/>
      <c r="EG869" s="1"/>
      <c r="EH869" s="1"/>
      <c r="EI869" s="1"/>
      <c r="EJ869" s="1"/>
      <c r="EK869" s="1"/>
      <c r="EL869" s="1"/>
      <c r="EM869" s="1"/>
      <c r="EN869" s="1"/>
      <c r="EO869" s="1"/>
      <c r="EP869" s="1"/>
    </row>
    <row r="870" spans="1:14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1"/>
      <c r="DD870" s="1"/>
      <c r="DE870" s="1"/>
      <c r="DF870" s="1"/>
      <c r="DG870" s="1"/>
      <c r="DH870" s="1"/>
      <c r="DI870" s="1"/>
      <c r="DJ870" s="1"/>
      <c r="DK870" s="1"/>
      <c r="DL870" s="1"/>
      <c r="DM870" s="1"/>
      <c r="DN870" s="1"/>
      <c r="DO870" s="1"/>
      <c r="DP870" s="1"/>
      <c r="DQ870" s="1"/>
      <c r="DR870" s="1"/>
      <c r="DS870" s="1"/>
      <c r="DT870" s="1"/>
      <c r="DU870" s="1"/>
      <c r="DV870" s="1"/>
      <c r="DW870" s="1"/>
      <c r="DX870" s="1"/>
      <c r="DY870" s="1"/>
      <c r="DZ870" s="1"/>
      <c r="EA870" s="1"/>
      <c r="EB870" s="1"/>
      <c r="EC870" s="1"/>
      <c r="ED870" s="1"/>
      <c r="EE870" s="1"/>
      <c r="EF870" s="1"/>
      <c r="EG870" s="1"/>
      <c r="EH870" s="1"/>
      <c r="EI870" s="1"/>
      <c r="EJ870" s="1"/>
      <c r="EK870" s="1"/>
      <c r="EL870" s="1"/>
      <c r="EM870" s="1"/>
      <c r="EN870" s="1"/>
      <c r="EO870" s="1"/>
      <c r="EP870" s="1"/>
    </row>
    <row r="871" spans="1:14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1"/>
      <c r="DD871" s="1"/>
      <c r="DE871" s="1"/>
      <c r="DF871" s="1"/>
      <c r="DG871" s="1"/>
      <c r="DH871" s="1"/>
      <c r="DI871" s="1"/>
      <c r="DJ871" s="1"/>
      <c r="DK871" s="1"/>
      <c r="DL871" s="1"/>
      <c r="DM871" s="1"/>
      <c r="DN871" s="1"/>
      <c r="DO871" s="1"/>
      <c r="DP871" s="1"/>
      <c r="DQ871" s="1"/>
      <c r="DR871" s="1"/>
      <c r="DS871" s="1"/>
      <c r="DT871" s="1"/>
      <c r="DU871" s="1"/>
      <c r="DV871" s="1"/>
      <c r="DW871" s="1"/>
      <c r="DX871" s="1"/>
      <c r="DY871" s="1"/>
      <c r="DZ871" s="1"/>
      <c r="EA871" s="1"/>
      <c r="EB871" s="1"/>
      <c r="EC871" s="1"/>
      <c r="ED871" s="1"/>
      <c r="EE871" s="1"/>
      <c r="EF871" s="1"/>
      <c r="EG871" s="1"/>
      <c r="EH871" s="1"/>
      <c r="EI871" s="1"/>
      <c r="EJ871" s="1"/>
      <c r="EK871" s="1"/>
      <c r="EL871" s="1"/>
      <c r="EM871" s="1"/>
      <c r="EN871" s="1"/>
      <c r="EO871" s="1"/>
      <c r="EP871" s="1"/>
    </row>
    <row r="872" spans="1:14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1"/>
      <c r="DD872" s="1"/>
      <c r="DE872" s="1"/>
      <c r="DF872" s="1"/>
      <c r="DG872" s="1"/>
      <c r="DH872" s="1"/>
      <c r="DI872" s="1"/>
      <c r="DJ872" s="1"/>
      <c r="DK872" s="1"/>
      <c r="DL872" s="1"/>
      <c r="DM872" s="1"/>
      <c r="DN872" s="1"/>
      <c r="DO872" s="1"/>
      <c r="DP872" s="1"/>
      <c r="DQ872" s="1"/>
      <c r="DR872" s="1"/>
      <c r="DS872" s="1"/>
      <c r="DT872" s="1"/>
      <c r="DU872" s="1"/>
      <c r="DV872" s="1"/>
      <c r="DW872" s="1"/>
      <c r="DX872" s="1"/>
      <c r="DY872" s="1"/>
      <c r="DZ872" s="1"/>
      <c r="EA872" s="1"/>
      <c r="EB872" s="1"/>
      <c r="EC872" s="1"/>
      <c r="ED872" s="1"/>
      <c r="EE872" s="1"/>
      <c r="EF872" s="1"/>
      <c r="EG872" s="1"/>
      <c r="EH872" s="1"/>
      <c r="EI872" s="1"/>
      <c r="EJ872" s="1"/>
      <c r="EK872" s="1"/>
      <c r="EL872" s="1"/>
      <c r="EM872" s="1"/>
      <c r="EN872" s="1"/>
      <c r="EO872" s="1"/>
      <c r="EP872" s="1"/>
    </row>
    <row r="873" spans="1:14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1"/>
      <c r="DD873" s="1"/>
      <c r="DE873" s="1"/>
      <c r="DF873" s="1"/>
      <c r="DG873" s="1"/>
      <c r="DH873" s="1"/>
      <c r="DI873" s="1"/>
      <c r="DJ873" s="1"/>
      <c r="DK873" s="1"/>
      <c r="DL873" s="1"/>
      <c r="DM873" s="1"/>
      <c r="DN873" s="1"/>
      <c r="DO873" s="1"/>
      <c r="DP873" s="1"/>
      <c r="DQ873" s="1"/>
      <c r="DR873" s="1"/>
      <c r="DS873" s="1"/>
      <c r="DT873" s="1"/>
      <c r="DU873" s="1"/>
      <c r="DV873" s="1"/>
      <c r="DW873" s="1"/>
      <c r="DX873" s="1"/>
      <c r="DY873" s="1"/>
      <c r="DZ873" s="1"/>
      <c r="EA873" s="1"/>
      <c r="EB873" s="1"/>
      <c r="EC873" s="1"/>
      <c r="ED873" s="1"/>
      <c r="EE873" s="1"/>
      <c r="EF873" s="1"/>
      <c r="EG873" s="1"/>
      <c r="EH873" s="1"/>
      <c r="EI873" s="1"/>
      <c r="EJ873" s="1"/>
      <c r="EK873" s="1"/>
      <c r="EL873" s="1"/>
      <c r="EM873" s="1"/>
      <c r="EN873" s="1"/>
      <c r="EO873" s="1"/>
      <c r="EP873" s="1"/>
    </row>
    <row r="874" spans="1:14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1"/>
      <c r="DD874" s="1"/>
      <c r="DE874" s="1"/>
      <c r="DF874" s="1"/>
      <c r="DG874" s="1"/>
      <c r="DH874" s="1"/>
      <c r="DI874" s="1"/>
      <c r="DJ874" s="1"/>
      <c r="DK874" s="1"/>
      <c r="DL874" s="1"/>
      <c r="DM874" s="1"/>
      <c r="DN874" s="1"/>
      <c r="DO874" s="1"/>
      <c r="DP874" s="1"/>
      <c r="DQ874" s="1"/>
      <c r="DR874" s="1"/>
      <c r="DS874" s="1"/>
      <c r="DT874" s="1"/>
      <c r="DU874" s="1"/>
      <c r="DV874" s="1"/>
      <c r="DW874" s="1"/>
      <c r="DX874" s="1"/>
      <c r="DY874" s="1"/>
      <c r="DZ874" s="1"/>
      <c r="EA874" s="1"/>
      <c r="EB874" s="1"/>
      <c r="EC874" s="1"/>
      <c r="ED874" s="1"/>
      <c r="EE874" s="1"/>
      <c r="EF874" s="1"/>
      <c r="EG874" s="1"/>
      <c r="EH874" s="1"/>
      <c r="EI874" s="1"/>
      <c r="EJ874" s="1"/>
      <c r="EK874" s="1"/>
      <c r="EL874" s="1"/>
      <c r="EM874" s="1"/>
      <c r="EN874" s="1"/>
      <c r="EO874" s="1"/>
      <c r="EP874" s="1"/>
    </row>
    <row r="875" spans="1:14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1"/>
      <c r="DD875" s="1"/>
      <c r="DE875" s="1"/>
      <c r="DF875" s="1"/>
      <c r="DG875" s="1"/>
      <c r="DH875" s="1"/>
      <c r="DI875" s="1"/>
      <c r="DJ875" s="1"/>
      <c r="DK875" s="1"/>
      <c r="DL875" s="1"/>
      <c r="DM875" s="1"/>
      <c r="DN875" s="1"/>
      <c r="DO875" s="1"/>
      <c r="DP875" s="1"/>
      <c r="DQ875" s="1"/>
      <c r="DR875" s="1"/>
      <c r="DS875" s="1"/>
      <c r="DT875" s="1"/>
      <c r="DU875" s="1"/>
      <c r="DV875" s="1"/>
      <c r="DW875" s="1"/>
      <c r="DX875" s="1"/>
      <c r="DY875" s="1"/>
      <c r="DZ875" s="1"/>
      <c r="EA875" s="1"/>
      <c r="EB875" s="1"/>
      <c r="EC875" s="1"/>
      <c r="ED875" s="1"/>
      <c r="EE875" s="1"/>
      <c r="EF875" s="1"/>
      <c r="EG875" s="1"/>
      <c r="EH875" s="1"/>
      <c r="EI875" s="1"/>
      <c r="EJ875" s="1"/>
      <c r="EK875" s="1"/>
      <c r="EL875" s="1"/>
      <c r="EM875" s="1"/>
      <c r="EN875" s="1"/>
      <c r="EO875" s="1"/>
      <c r="EP875" s="1"/>
    </row>
    <row r="876" spans="1:14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1"/>
      <c r="DD876" s="1"/>
      <c r="DE876" s="1"/>
      <c r="DF876" s="1"/>
      <c r="DG876" s="1"/>
      <c r="DH876" s="1"/>
      <c r="DI876" s="1"/>
      <c r="DJ876" s="1"/>
      <c r="DK876" s="1"/>
      <c r="DL876" s="1"/>
      <c r="DM876" s="1"/>
      <c r="DN876" s="1"/>
      <c r="DO876" s="1"/>
      <c r="DP876" s="1"/>
      <c r="DQ876" s="1"/>
      <c r="DR876" s="1"/>
      <c r="DS876" s="1"/>
      <c r="DT876" s="1"/>
      <c r="DU876" s="1"/>
      <c r="DV876" s="1"/>
      <c r="DW876" s="1"/>
      <c r="DX876" s="1"/>
      <c r="DY876" s="1"/>
      <c r="DZ876" s="1"/>
      <c r="EA876" s="1"/>
      <c r="EB876" s="1"/>
      <c r="EC876" s="1"/>
      <c r="ED876" s="1"/>
      <c r="EE876" s="1"/>
      <c r="EF876" s="1"/>
      <c r="EG876" s="1"/>
      <c r="EH876" s="1"/>
      <c r="EI876" s="1"/>
      <c r="EJ876" s="1"/>
      <c r="EK876" s="1"/>
      <c r="EL876" s="1"/>
      <c r="EM876" s="1"/>
      <c r="EN876" s="1"/>
      <c r="EO876" s="1"/>
      <c r="EP876" s="1"/>
    </row>
    <row r="877" spans="1:14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1"/>
      <c r="DD877" s="1"/>
      <c r="DE877" s="1"/>
      <c r="DF877" s="1"/>
      <c r="DG877" s="1"/>
      <c r="DH877" s="1"/>
      <c r="DI877" s="1"/>
      <c r="DJ877" s="1"/>
      <c r="DK877" s="1"/>
      <c r="DL877" s="1"/>
      <c r="DM877" s="1"/>
      <c r="DN877" s="1"/>
      <c r="DO877" s="1"/>
      <c r="DP877" s="1"/>
      <c r="DQ877" s="1"/>
      <c r="DR877" s="1"/>
      <c r="DS877" s="1"/>
      <c r="DT877" s="1"/>
      <c r="DU877" s="1"/>
      <c r="DV877" s="1"/>
      <c r="DW877" s="1"/>
      <c r="DX877" s="1"/>
      <c r="DY877" s="1"/>
      <c r="DZ877" s="1"/>
      <c r="EA877" s="1"/>
      <c r="EB877" s="1"/>
      <c r="EC877" s="1"/>
      <c r="ED877" s="1"/>
      <c r="EE877" s="1"/>
      <c r="EF877" s="1"/>
      <c r="EG877" s="1"/>
      <c r="EH877" s="1"/>
      <c r="EI877" s="1"/>
      <c r="EJ877" s="1"/>
      <c r="EK877" s="1"/>
      <c r="EL877" s="1"/>
      <c r="EM877" s="1"/>
      <c r="EN877" s="1"/>
      <c r="EO877" s="1"/>
      <c r="EP877" s="1"/>
    </row>
    <row r="878" spans="1:14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1"/>
      <c r="DD878" s="1"/>
      <c r="DE878" s="1"/>
      <c r="DF878" s="1"/>
      <c r="DG878" s="1"/>
      <c r="DH878" s="1"/>
      <c r="DI878" s="1"/>
      <c r="DJ878" s="1"/>
      <c r="DK878" s="1"/>
      <c r="DL878" s="1"/>
      <c r="DM878" s="1"/>
      <c r="DN878" s="1"/>
      <c r="DO878" s="1"/>
      <c r="DP878" s="1"/>
      <c r="DQ878" s="1"/>
      <c r="DR878" s="1"/>
      <c r="DS878" s="1"/>
      <c r="DT878" s="1"/>
      <c r="DU878" s="1"/>
      <c r="DV878" s="1"/>
      <c r="DW878" s="1"/>
      <c r="DX878" s="1"/>
      <c r="DY878" s="1"/>
      <c r="DZ878" s="1"/>
      <c r="EA878" s="1"/>
      <c r="EB878" s="1"/>
      <c r="EC878" s="1"/>
      <c r="ED878" s="1"/>
      <c r="EE878" s="1"/>
      <c r="EF878" s="1"/>
      <c r="EG878" s="1"/>
      <c r="EH878" s="1"/>
      <c r="EI878" s="1"/>
      <c r="EJ878" s="1"/>
      <c r="EK878" s="1"/>
      <c r="EL878" s="1"/>
      <c r="EM878" s="1"/>
      <c r="EN878" s="1"/>
      <c r="EO878" s="1"/>
      <c r="EP878" s="1"/>
    </row>
    <row r="879" spans="1:14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1"/>
      <c r="DD879" s="1"/>
      <c r="DE879" s="1"/>
      <c r="DF879" s="1"/>
      <c r="DG879" s="1"/>
      <c r="DH879" s="1"/>
      <c r="DI879" s="1"/>
      <c r="DJ879" s="1"/>
      <c r="DK879" s="1"/>
      <c r="DL879" s="1"/>
      <c r="DM879" s="1"/>
      <c r="DN879" s="1"/>
      <c r="DO879" s="1"/>
      <c r="DP879" s="1"/>
      <c r="DQ879" s="1"/>
      <c r="DR879" s="1"/>
      <c r="DS879" s="1"/>
      <c r="DT879" s="1"/>
      <c r="DU879" s="1"/>
      <c r="DV879" s="1"/>
      <c r="DW879" s="1"/>
      <c r="DX879" s="1"/>
      <c r="DY879" s="1"/>
      <c r="DZ879" s="1"/>
      <c r="EA879" s="1"/>
      <c r="EB879" s="1"/>
      <c r="EC879" s="1"/>
      <c r="ED879" s="1"/>
      <c r="EE879" s="1"/>
      <c r="EF879" s="1"/>
      <c r="EG879" s="1"/>
      <c r="EH879" s="1"/>
      <c r="EI879" s="1"/>
      <c r="EJ879" s="1"/>
      <c r="EK879" s="1"/>
      <c r="EL879" s="1"/>
      <c r="EM879" s="1"/>
      <c r="EN879" s="1"/>
      <c r="EO879" s="1"/>
      <c r="EP879" s="1"/>
    </row>
    <row r="880" spans="1:14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1"/>
      <c r="DD880" s="1"/>
      <c r="DE880" s="1"/>
      <c r="DF880" s="1"/>
      <c r="DG880" s="1"/>
      <c r="DH880" s="1"/>
      <c r="DI880" s="1"/>
      <c r="DJ880" s="1"/>
      <c r="DK880" s="1"/>
      <c r="DL880" s="1"/>
      <c r="DM880" s="1"/>
      <c r="DN880" s="1"/>
      <c r="DO880" s="1"/>
      <c r="DP880" s="1"/>
      <c r="DQ880" s="1"/>
      <c r="DR880" s="1"/>
      <c r="DS880" s="1"/>
      <c r="DT880" s="1"/>
      <c r="DU880" s="1"/>
      <c r="DV880" s="1"/>
      <c r="DW880" s="1"/>
      <c r="DX880" s="1"/>
      <c r="DY880" s="1"/>
      <c r="DZ880" s="1"/>
      <c r="EA880" s="1"/>
      <c r="EB880" s="1"/>
      <c r="EC880" s="1"/>
      <c r="ED880" s="1"/>
      <c r="EE880" s="1"/>
      <c r="EF880" s="1"/>
      <c r="EG880" s="1"/>
      <c r="EH880" s="1"/>
      <c r="EI880" s="1"/>
      <c r="EJ880" s="1"/>
      <c r="EK880" s="1"/>
      <c r="EL880" s="1"/>
      <c r="EM880" s="1"/>
      <c r="EN880" s="1"/>
      <c r="EO880" s="1"/>
      <c r="EP880" s="1"/>
    </row>
    <row r="881" spans="1:14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1"/>
      <c r="DD881" s="1"/>
      <c r="DE881" s="1"/>
      <c r="DF881" s="1"/>
      <c r="DG881" s="1"/>
      <c r="DH881" s="1"/>
      <c r="DI881" s="1"/>
      <c r="DJ881" s="1"/>
      <c r="DK881" s="1"/>
      <c r="DL881" s="1"/>
      <c r="DM881" s="1"/>
      <c r="DN881" s="1"/>
      <c r="DO881" s="1"/>
      <c r="DP881" s="1"/>
      <c r="DQ881" s="1"/>
      <c r="DR881" s="1"/>
      <c r="DS881" s="1"/>
      <c r="DT881" s="1"/>
      <c r="DU881" s="1"/>
      <c r="DV881" s="1"/>
      <c r="DW881" s="1"/>
      <c r="DX881" s="1"/>
      <c r="DY881" s="1"/>
      <c r="DZ881" s="1"/>
      <c r="EA881" s="1"/>
      <c r="EB881" s="1"/>
      <c r="EC881" s="1"/>
      <c r="ED881" s="1"/>
      <c r="EE881" s="1"/>
      <c r="EF881" s="1"/>
      <c r="EG881" s="1"/>
      <c r="EH881" s="1"/>
      <c r="EI881" s="1"/>
      <c r="EJ881" s="1"/>
      <c r="EK881" s="1"/>
      <c r="EL881" s="1"/>
      <c r="EM881" s="1"/>
      <c r="EN881" s="1"/>
      <c r="EO881" s="1"/>
      <c r="EP881" s="1"/>
    </row>
    <row r="882" spans="1:14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1"/>
      <c r="DD882" s="1"/>
      <c r="DE882" s="1"/>
      <c r="DF882" s="1"/>
      <c r="DG882" s="1"/>
      <c r="DH882" s="1"/>
      <c r="DI882" s="1"/>
      <c r="DJ882" s="1"/>
      <c r="DK882" s="1"/>
      <c r="DL882" s="1"/>
      <c r="DM882" s="1"/>
      <c r="DN882" s="1"/>
      <c r="DO882" s="1"/>
      <c r="DP882" s="1"/>
      <c r="DQ882" s="1"/>
      <c r="DR882" s="1"/>
      <c r="DS882" s="1"/>
      <c r="DT882" s="1"/>
      <c r="DU882" s="1"/>
      <c r="DV882" s="1"/>
      <c r="DW882" s="1"/>
      <c r="DX882" s="1"/>
      <c r="DY882" s="1"/>
      <c r="DZ882" s="1"/>
      <c r="EA882" s="1"/>
      <c r="EB882" s="1"/>
      <c r="EC882" s="1"/>
      <c r="ED882" s="1"/>
      <c r="EE882" s="1"/>
      <c r="EF882" s="1"/>
      <c r="EG882" s="1"/>
      <c r="EH882" s="1"/>
      <c r="EI882" s="1"/>
      <c r="EJ882" s="1"/>
      <c r="EK882" s="1"/>
      <c r="EL882" s="1"/>
      <c r="EM882" s="1"/>
      <c r="EN882" s="1"/>
      <c r="EO882" s="1"/>
      <c r="EP882" s="1"/>
    </row>
    <row r="883" spans="1:14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1"/>
      <c r="DD883" s="1"/>
      <c r="DE883" s="1"/>
      <c r="DF883" s="1"/>
      <c r="DG883" s="1"/>
      <c r="DH883" s="1"/>
      <c r="DI883" s="1"/>
      <c r="DJ883" s="1"/>
      <c r="DK883" s="1"/>
      <c r="DL883" s="1"/>
      <c r="DM883" s="1"/>
      <c r="DN883" s="1"/>
      <c r="DO883" s="1"/>
      <c r="DP883" s="1"/>
      <c r="DQ883" s="1"/>
      <c r="DR883" s="1"/>
      <c r="DS883" s="1"/>
      <c r="DT883" s="1"/>
      <c r="DU883" s="1"/>
      <c r="DV883" s="1"/>
      <c r="DW883" s="1"/>
      <c r="DX883" s="1"/>
      <c r="DY883" s="1"/>
      <c r="DZ883" s="1"/>
      <c r="EA883" s="1"/>
      <c r="EB883" s="1"/>
      <c r="EC883" s="1"/>
      <c r="ED883" s="1"/>
      <c r="EE883" s="1"/>
      <c r="EF883" s="1"/>
      <c r="EG883" s="1"/>
      <c r="EH883" s="1"/>
      <c r="EI883" s="1"/>
      <c r="EJ883" s="1"/>
      <c r="EK883" s="1"/>
      <c r="EL883" s="1"/>
      <c r="EM883" s="1"/>
      <c r="EN883" s="1"/>
      <c r="EO883" s="1"/>
      <c r="EP883" s="1"/>
    </row>
    <row r="884" spans="1:14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1"/>
      <c r="DD884" s="1"/>
      <c r="DE884" s="1"/>
      <c r="DF884" s="1"/>
      <c r="DG884" s="1"/>
      <c r="DH884" s="1"/>
      <c r="DI884" s="1"/>
      <c r="DJ884" s="1"/>
      <c r="DK884" s="1"/>
      <c r="DL884" s="1"/>
      <c r="DM884" s="1"/>
      <c r="DN884" s="1"/>
      <c r="DO884" s="1"/>
      <c r="DP884" s="1"/>
      <c r="DQ884" s="1"/>
      <c r="DR884" s="1"/>
      <c r="DS884" s="1"/>
      <c r="DT884" s="1"/>
      <c r="DU884" s="1"/>
      <c r="DV884" s="1"/>
      <c r="DW884" s="1"/>
      <c r="DX884" s="1"/>
      <c r="DY884" s="1"/>
      <c r="DZ884" s="1"/>
      <c r="EA884" s="1"/>
      <c r="EB884" s="1"/>
      <c r="EC884" s="1"/>
      <c r="ED884" s="1"/>
      <c r="EE884" s="1"/>
      <c r="EF884" s="1"/>
      <c r="EG884" s="1"/>
      <c r="EH884" s="1"/>
      <c r="EI884" s="1"/>
      <c r="EJ884" s="1"/>
      <c r="EK884" s="1"/>
      <c r="EL884" s="1"/>
      <c r="EM884" s="1"/>
      <c r="EN884" s="1"/>
      <c r="EO884" s="1"/>
      <c r="EP884" s="1"/>
    </row>
    <row r="885" spans="1:14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1"/>
      <c r="DD885" s="1"/>
      <c r="DE885" s="1"/>
      <c r="DF885" s="1"/>
      <c r="DG885" s="1"/>
      <c r="DH885" s="1"/>
      <c r="DI885" s="1"/>
      <c r="DJ885" s="1"/>
      <c r="DK885" s="1"/>
      <c r="DL885" s="1"/>
      <c r="DM885" s="1"/>
      <c r="DN885" s="1"/>
      <c r="DO885" s="1"/>
      <c r="DP885" s="1"/>
      <c r="DQ885" s="1"/>
      <c r="DR885" s="1"/>
      <c r="DS885" s="1"/>
      <c r="DT885" s="1"/>
      <c r="DU885" s="1"/>
      <c r="DV885" s="1"/>
      <c r="DW885" s="1"/>
      <c r="DX885" s="1"/>
      <c r="DY885" s="1"/>
      <c r="DZ885" s="1"/>
      <c r="EA885" s="1"/>
      <c r="EB885" s="1"/>
      <c r="EC885" s="1"/>
      <c r="ED885" s="1"/>
      <c r="EE885" s="1"/>
      <c r="EF885" s="1"/>
      <c r="EG885" s="1"/>
      <c r="EH885" s="1"/>
      <c r="EI885" s="1"/>
      <c r="EJ885" s="1"/>
      <c r="EK885" s="1"/>
      <c r="EL885" s="1"/>
      <c r="EM885" s="1"/>
      <c r="EN885" s="1"/>
      <c r="EO885" s="1"/>
      <c r="EP885" s="1"/>
    </row>
    <row r="886" spans="1:14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1"/>
      <c r="DD886" s="1"/>
      <c r="DE886" s="1"/>
      <c r="DF886" s="1"/>
      <c r="DG886" s="1"/>
      <c r="DH886" s="1"/>
      <c r="DI886" s="1"/>
      <c r="DJ886" s="1"/>
      <c r="DK886" s="1"/>
      <c r="DL886" s="1"/>
      <c r="DM886" s="1"/>
      <c r="DN886" s="1"/>
      <c r="DO886" s="1"/>
      <c r="DP886" s="1"/>
      <c r="DQ886" s="1"/>
      <c r="DR886" s="1"/>
      <c r="DS886" s="1"/>
      <c r="DT886" s="1"/>
      <c r="DU886" s="1"/>
      <c r="DV886" s="1"/>
      <c r="DW886" s="1"/>
      <c r="DX886" s="1"/>
      <c r="DY886" s="1"/>
      <c r="DZ886" s="1"/>
      <c r="EA886" s="1"/>
      <c r="EB886" s="1"/>
      <c r="EC886" s="1"/>
      <c r="ED886" s="1"/>
      <c r="EE886" s="1"/>
      <c r="EF886" s="1"/>
      <c r="EG886" s="1"/>
      <c r="EH886" s="1"/>
      <c r="EI886" s="1"/>
      <c r="EJ886" s="1"/>
      <c r="EK886" s="1"/>
      <c r="EL886" s="1"/>
      <c r="EM886" s="1"/>
      <c r="EN886" s="1"/>
      <c r="EO886" s="1"/>
      <c r="EP886" s="1"/>
    </row>
    <row r="887" spans="1:14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1"/>
      <c r="DD887" s="1"/>
      <c r="DE887" s="1"/>
      <c r="DF887" s="1"/>
      <c r="DG887" s="1"/>
      <c r="DH887" s="1"/>
      <c r="DI887" s="1"/>
      <c r="DJ887" s="1"/>
      <c r="DK887" s="1"/>
      <c r="DL887" s="1"/>
      <c r="DM887" s="1"/>
      <c r="DN887" s="1"/>
      <c r="DO887" s="1"/>
      <c r="DP887" s="1"/>
      <c r="DQ887" s="1"/>
      <c r="DR887" s="1"/>
      <c r="DS887" s="1"/>
      <c r="DT887" s="1"/>
      <c r="DU887" s="1"/>
      <c r="DV887" s="1"/>
      <c r="DW887" s="1"/>
      <c r="DX887" s="1"/>
      <c r="DY887" s="1"/>
      <c r="DZ887" s="1"/>
      <c r="EA887" s="1"/>
      <c r="EB887" s="1"/>
      <c r="EC887" s="1"/>
      <c r="ED887" s="1"/>
      <c r="EE887" s="1"/>
      <c r="EF887" s="1"/>
      <c r="EG887" s="1"/>
      <c r="EH887" s="1"/>
      <c r="EI887" s="1"/>
      <c r="EJ887" s="1"/>
      <c r="EK887" s="1"/>
      <c r="EL887" s="1"/>
      <c r="EM887" s="1"/>
      <c r="EN887" s="1"/>
      <c r="EO887" s="1"/>
      <c r="EP887" s="1"/>
    </row>
    <row r="888" spans="1:14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1"/>
      <c r="DD888" s="1"/>
      <c r="DE888" s="1"/>
      <c r="DF888" s="1"/>
      <c r="DG888" s="1"/>
      <c r="DH888" s="1"/>
      <c r="DI888" s="1"/>
      <c r="DJ888" s="1"/>
      <c r="DK888" s="1"/>
      <c r="DL888" s="1"/>
      <c r="DM888" s="1"/>
      <c r="DN888" s="1"/>
      <c r="DO888" s="1"/>
      <c r="DP888" s="1"/>
      <c r="DQ888" s="1"/>
      <c r="DR888" s="1"/>
      <c r="DS888" s="1"/>
      <c r="DT888" s="1"/>
      <c r="DU888" s="1"/>
      <c r="DV888" s="1"/>
      <c r="DW888" s="1"/>
      <c r="DX888" s="1"/>
      <c r="DY888" s="1"/>
      <c r="DZ888" s="1"/>
      <c r="EA888" s="1"/>
      <c r="EB888" s="1"/>
      <c r="EC888" s="1"/>
      <c r="ED888" s="1"/>
      <c r="EE888" s="1"/>
      <c r="EF888" s="1"/>
      <c r="EG888" s="1"/>
      <c r="EH888" s="1"/>
      <c r="EI888" s="1"/>
      <c r="EJ888" s="1"/>
      <c r="EK888" s="1"/>
      <c r="EL888" s="1"/>
      <c r="EM888" s="1"/>
      <c r="EN888" s="1"/>
      <c r="EO888" s="1"/>
      <c r="EP888" s="1"/>
    </row>
    <row r="889" spans="1:14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1"/>
      <c r="DD889" s="1"/>
      <c r="DE889" s="1"/>
      <c r="DF889" s="1"/>
      <c r="DG889" s="1"/>
      <c r="DH889" s="1"/>
      <c r="DI889" s="1"/>
      <c r="DJ889" s="1"/>
      <c r="DK889" s="1"/>
      <c r="DL889" s="1"/>
      <c r="DM889" s="1"/>
      <c r="DN889" s="1"/>
      <c r="DO889" s="1"/>
      <c r="DP889" s="1"/>
      <c r="DQ889" s="1"/>
      <c r="DR889" s="1"/>
      <c r="DS889" s="1"/>
      <c r="DT889" s="1"/>
      <c r="DU889" s="1"/>
      <c r="DV889" s="1"/>
      <c r="DW889" s="1"/>
      <c r="DX889" s="1"/>
      <c r="DY889" s="1"/>
      <c r="DZ889" s="1"/>
      <c r="EA889" s="1"/>
      <c r="EB889" s="1"/>
      <c r="EC889" s="1"/>
      <c r="ED889" s="1"/>
      <c r="EE889" s="1"/>
      <c r="EF889" s="1"/>
      <c r="EG889" s="1"/>
      <c r="EH889" s="1"/>
      <c r="EI889" s="1"/>
      <c r="EJ889" s="1"/>
      <c r="EK889" s="1"/>
      <c r="EL889" s="1"/>
      <c r="EM889" s="1"/>
      <c r="EN889" s="1"/>
      <c r="EO889" s="1"/>
      <c r="EP889" s="1"/>
    </row>
    <row r="890" spans="1:14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1"/>
      <c r="DD890" s="1"/>
      <c r="DE890" s="1"/>
      <c r="DF890" s="1"/>
      <c r="DG890" s="1"/>
      <c r="DH890" s="1"/>
      <c r="DI890" s="1"/>
      <c r="DJ890" s="1"/>
      <c r="DK890" s="1"/>
      <c r="DL890" s="1"/>
      <c r="DM890" s="1"/>
      <c r="DN890" s="1"/>
      <c r="DO890" s="1"/>
      <c r="DP890" s="1"/>
      <c r="DQ890" s="1"/>
      <c r="DR890" s="1"/>
      <c r="DS890" s="1"/>
      <c r="DT890" s="1"/>
      <c r="DU890" s="1"/>
      <c r="DV890" s="1"/>
      <c r="DW890" s="1"/>
      <c r="DX890" s="1"/>
      <c r="DY890" s="1"/>
      <c r="DZ890" s="1"/>
      <c r="EA890" s="1"/>
      <c r="EB890" s="1"/>
      <c r="EC890" s="1"/>
      <c r="ED890" s="1"/>
      <c r="EE890" s="1"/>
      <c r="EF890" s="1"/>
      <c r="EG890" s="1"/>
      <c r="EH890" s="1"/>
      <c r="EI890" s="1"/>
      <c r="EJ890" s="1"/>
      <c r="EK890" s="1"/>
      <c r="EL890" s="1"/>
      <c r="EM890" s="1"/>
      <c r="EN890" s="1"/>
      <c r="EO890" s="1"/>
      <c r="EP890" s="1"/>
    </row>
    <row r="891" spans="1:14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1"/>
      <c r="DD891" s="1"/>
      <c r="DE891" s="1"/>
      <c r="DF891" s="1"/>
      <c r="DG891" s="1"/>
      <c r="DH891" s="1"/>
      <c r="DI891" s="1"/>
      <c r="DJ891" s="1"/>
      <c r="DK891" s="1"/>
      <c r="DL891" s="1"/>
      <c r="DM891" s="1"/>
      <c r="DN891" s="1"/>
      <c r="DO891" s="1"/>
      <c r="DP891" s="1"/>
      <c r="DQ891" s="1"/>
      <c r="DR891" s="1"/>
      <c r="DS891" s="1"/>
      <c r="DT891" s="1"/>
      <c r="DU891" s="1"/>
      <c r="DV891" s="1"/>
      <c r="DW891" s="1"/>
      <c r="DX891" s="1"/>
      <c r="DY891" s="1"/>
      <c r="DZ891" s="1"/>
      <c r="EA891" s="1"/>
      <c r="EB891" s="1"/>
      <c r="EC891" s="1"/>
      <c r="ED891" s="1"/>
      <c r="EE891" s="1"/>
      <c r="EF891" s="1"/>
      <c r="EG891" s="1"/>
      <c r="EH891" s="1"/>
      <c r="EI891" s="1"/>
      <c r="EJ891" s="1"/>
      <c r="EK891" s="1"/>
      <c r="EL891" s="1"/>
      <c r="EM891" s="1"/>
      <c r="EN891" s="1"/>
      <c r="EO891" s="1"/>
      <c r="EP891" s="1"/>
    </row>
    <row r="892" spans="1:14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1"/>
      <c r="DD892" s="1"/>
      <c r="DE892" s="1"/>
      <c r="DF892" s="1"/>
      <c r="DG892" s="1"/>
      <c r="DH892" s="1"/>
      <c r="DI892" s="1"/>
      <c r="DJ892" s="1"/>
      <c r="DK892" s="1"/>
      <c r="DL892" s="1"/>
      <c r="DM892" s="1"/>
      <c r="DN892" s="1"/>
      <c r="DO892" s="1"/>
      <c r="DP892" s="1"/>
      <c r="DQ892" s="1"/>
      <c r="DR892" s="1"/>
      <c r="DS892" s="1"/>
      <c r="DT892" s="1"/>
      <c r="DU892" s="1"/>
      <c r="DV892" s="1"/>
      <c r="DW892" s="1"/>
      <c r="DX892" s="1"/>
      <c r="DY892" s="1"/>
      <c r="DZ892" s="1"/>
      <c r="EA892" s="1"/>
      <c r="EB892" s="1"/>
      <c r="EC892" s="1"/>
      <c r="ED892" s="1"/>
      <c r="EE892" s="1"/>
      <c r="EF892" s="1"/>
      <c r="EG892" s="1"/>
      <c r="EH892" s="1"/>
      <c r="EI892" s="1"/>
      <c r="EJ892" s="1"/>
      <c r="EK892" s="1"/>
      <c r="EL892" s="1"/>
      <c r="EM892" s="1"/>
      <c r="EN892" s="1"/>
      <c r="EO892" s="1"/>
      <c r="EP892" s="1"/>
    </row>
    <row r="893" spans="1:14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1"/>
      <c r="DD893" s="1"/>
      <c r="DE893" s="1"/>
      <c r="DF893" s="1"/>
      <c r="DG893" s="1"/>
      <c r="DH893" s="1"/>
      <c r="DI893" s="1"/>
      <c r="DJ893" s="1"/>
      <c r="DK893" s="1"/>
      <c r="DL893" s="1"/>
      <c r="DM893" s="1"/>
      <c r="DN893" s="1"/>
      <c r="DO893" s="1"/>
      <c r="DP893" s="1"/>
      <c r="DQ893" s="1"/>
      <c r="DR893" s="1"/>
      <c r="DS893" s="1"/>
      <c r="DT893" s="1"/>
      <c r="DU893" s="1"/>
      <c r="DV893" s="1"/>
      <c r="DW893" s="1"/>
      <c r="DX893" s="1"/>
      <c r="DY893" s="1"/>
      <c r="DZ893" s="1"/>
      <c r="EA893" s="1"/>
      <c r="EB893" s="1"/>
      <c r="EC893" s="1"/>
      <c r="ED893" s="1"/>
      <c r="EE893" s="1"/>
      <c r="EF893" s="1"/>
      <c r="EG893" s="1"/>
      <c r="EH893" s="1"/>
      <c r="EI893" s="1"/>
      <c r="EJ893" s="1"/>
      <c r="EK893" s="1"/>
      <c r="EL893" s="1"/>
      <c r="EM893" s="1"/>
      <c r="EN893" s="1"/>
      <c r="EO893" s="1"/>
      <c r="EP893" s="1"/>
    </row>
    <row r="894" spans="1:14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1"/>
      <c r="DD894" s="1"/>
      <c r="DE894" s="1"/>
      <c r="DF894" s="1"/>
      <c r="DG894" s="1"/>
      <c r="DH894" s="1"/>
      <c r="DI894" s="1"/>
      <c r="DJ894" s="1"/>
      <c r="DK894" s="1"/>
      <c r="DL894" s="1"/>
      <c r="DM894" s="1"/>
      <c r="DN894" s="1"/>
      <c r="DO894" s="1"/>
      <c r="DP894" s="1"/>
      <c r="DQ894" s="1"/>
      <c r="DR894" s="1"/>
      <c r="DS894" s="1"/>
      <c r="DT894" s="1"/>
      <c r="DU894" s="1"/>
      <c r="DV894" s="1"/>
      <c r="DW894" s="1"/>
      <c r="DX894" s="1"/>
      <c r="DY894" s="1"/>
      <c r="DZ894" s="1"/>
      <c r="EA894" s="1"/>
      <c r="EB894" s="1"/>
      <c r="EC894" s="1"/>
      <c r="ED894" s="1"/>
      <c r="EE894" s="1"/>
      <c r="EF894" s="1"/>
      <c r="EG894" s="1"/>
      <c r="EH894" s="1"/>
      <c r="EI894" s="1"/>
      <c r="EJ894" s="1"/>
      <c r="EK894" s="1"/>
      <c r="EL894" s="1"/>
      <c r="EM894" s="1"/>
      <c r="EN894" s="1"/>
      <c r="EO894" s="1"/>
      <c r="EP894" s="1"/>
    </row>
    <row r="895" spans="1:14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1"/>
      <c r="DD895" s="1"/>
      <c r="DE895" s="1"/>
      <c r="DF895" s="1"/>
      <c r="DG895" s="1"/>
      <c r="DH895" s="1"/>
      <c r="DI895" s="1"/>
      <c r="DJ895" s="1"/>
      <c r="DK895" s="1"/>
      <c r="DL895" s="1"/>
      <c r="DM895" s="1"/>
      <c r="DN895" s="1"/>
      <c r="DO895" s="1"/>
      <c r="DP895" s="1"/>
      <c r="DQ895" s="1"/>
      <c r="DR895" s="1"/>
      <c r="DS895" s="1"/>
      <c r="DT895" s="1"/>
      <c r="DU895" s="1"/>
      <c r="DV895" s="1"/>
      <c r="DW895" s="1"/>
      <c r="DX895" s="1"/>
      <c r="DY895" s="1"/>
      <c r="DZ895" s="1"/>
      <c r="EA895" s="1"/>
      <c r="EB895" s="1"/>
      <c r="EC895" s="1"/>
      <c r="ED895" s="1"/>
      <c r="EE895" s="1"/>
      <c r="EF895" s="1"/>
      <c r="EG895" s="1"/>
      <c r="EH895" s="1"/>
      <c r="EI895" s="1"/>
      <c r="EJ895" s="1"/>
      <c r="EK895" s="1"/>
      <c r="EL895" s="1"/>
      <c r="EM895" s="1"/>
      <c r="EN895" s="1"/>
      <c r="EO895" s="1"/>
      <c r="EP895" s="1"/>
    </row>
    <row r="896" spans="1:14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1"/>
      <c r="DD896" s="1"/>
      <c r="DE896" s="1"/>
      <c r="DF896" s="1"/>
      <c r="DG896" s="1"/>
      <c r="DH896" s="1"/>
      <c r="DI896" s="1"/>
      <c r="DJ896" s="1"/>
      <c r="DK896" s="1"/>
      <c r="DL896" s="1"/>
      <c r="DM896" s="1"/>
      <c r="DN896" s="1"/>
      <c r="DO896" s="1"/>
      <c r="DP896" s="1"/>
      <c r="DQ896" s="1"/>
      <c r="DR896" s="1"/>
      <c r="DS896" s="1"/>
      <c r="DT896" s="1"/>
      <c r="DU896" s="1"/>
      <c r="DV896" s="1"/>
      <c r="DW896" s="1"/>
      <c r="DX896" s="1"/>
      <c r="DY896" s="1"/>
      <c r="DZ896" s="1"/>
      <c r="EA896" s="1"/>
      <c r="EB896" s="1"/>
      <c r="EC896" s="1"/>
      <c r="ED896" s="1"/>
      <c r="EE896" s="1"/>
      <c r="EF896" s="1"/>
      <c r="EG896" s="1"/>
      <c r="EH896" s="1"/>
      <c r="EI896" s="1"/>
      <c r="EJ896" s="1"/>
      <c r="EK896" s="1"/>
      <c r="EL896" s="1"/>
      <c r="EM896" s="1"/>
      <c r="EN896" s="1"/>
      <c r="EO896" s="1"/>
      <c r="EP896" s="1"/>
    </row>
    <row r="897" spans="1:14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1"/>
      <c r="DD897" s="1"/>
      <c r="DE897" s="1"/>
      <c r="DF897" s="1"/>
      <c r="DG897" s="1"/>
      <c r="DH897" s="1"/>
      <c r="DI897" s="1"/>
      <c r="DJ897" s="1"/>
      <c r="DK897" s="1"/>
      <c r="DL897" s="1"/>
      <c r="DM897" s="1"/>
      <c r="DN897" s="1"/>
      <c r="DO897" s="1"/>
      <c r="DP897" s="1"/>
      <c r="DQ897" s="1"/>
      <c r="DR897" s="1"/>
      <c r="DS897" s="1"/>
      <c r="DT897" s="1"/>
      <c r="DU897" s="1"/>
      <c r="DV897" s="1"/>
      <c r="DW897" s="1"/>
      <c r="DX897" s="1"/>
      <c r="DY897" s="1"/>
      <c r="DZ897" s="1"/>
      <c r="EA897" s="1"/>
      <c r="EB897" s="1"/>
      <c r="EC897" s="1"/>
      <c r="ED897" s="1"/>
      <c r="EE897" s="1"/>
      <c r="EF897" s="1"/>
      <c r="EG897" s="1"/>
      <c r="EH897" s="1"/>
      <c r="EI897" s="1"/>
      <c r="EJ897" s="1"/>
      <c r="EK897" s="1"/>
      <c r="EL897" s="1"/>
      <c r="EM897" s="1"/>
      <c r="EN897" s="1"/>
      <c r="EO897" s="1"/>
      <c r="EP897" s="1"/>
    </row>
    <row r="898" spans="1:14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1"/>
      <c r="DD898" s="1"/>
      <c r="DE898" s="1"/>
      <c r="DF898" s="1"/>
      <c r="DG898" s="1"/>
      <c r="DH898" s="1"/>
      <c r="DI898" s="1"/>
      <c r="DJ898" s="1"/>
      <c r="DK898" s="1"/>
      <c r="DL898" s="1"/>
      <c r="DM898" s="1"/>
      <c r="DN898" s="1"/>
      <c r="DO898" s="1"/>
      <c r="DP898" s="1"/>
      <c r="DQ898" s="1"/>
      <c r="DR898" s="1"/>
      <c r="DS898" s="1"/>
      <c r="DT898" s="1"/>
      <c r="DU898" s="1"/>
      <c r="DV898" s="1"/>
      <c r="DW898" s="1"/>
      <c r="DX898" s="1"/>
      <c r="DY898" s="1"/>
      <c r="DZ898" s="1"/>
      <c r="EA898" s="1"/>
      <c r="EB898" s="1"/>
      <c r="EC898" s="1"/>
      <c r="ED898" s="1"/>
      <c r="EE898" s="1"/>
      <c r="EF898" s="1"/>
      <c r="EG898" s="1"/>
      <c r="EH898" s="1"/>
      <c r="EI898" s="1"/>
      <c r="EJ898" s="1"/>
      <c r="EK898" s="1"/>
      <c r="EL898" s="1"/>
      <c r="EM898" s="1"/>
      <c r="EN898" s="1"/>
      <c r="EO898" s="1"/>
      <c r="EP898" s="1"/>
    </row>
    <row r="899" spans="1:14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1"/>
      <c r="DD899" s="1"/>
      <c r="DE899" s="1"/>
      <c r="DF899" s="1"/>
      <c r="DG899" s="1"/>
      <c r="DH899" s="1"/>
      <c r="DI899" s="1"/>
      <c r="DJ899" s="1"/>
      <c r="DK899" s="1"/>
      <c r="DL899" s="1"/>
      <c r="DM899" s="1"/>
      <c r="DN899" s="1"/>
      <c r="DO899" s="1"/>
      <c r="DP899" s="1"/>
      <c r="DQ899" s="1"/>
      <c r="DR899" s="1"/>
      <c r="DS899" s="1"/>
      <c r="DT899" s="1"/>
      <c r="DU899" s="1"/>
      <c r="DV899" s="1"/>
      <c r="DW899" s="1"/>
      <c r="DX899" s="1"/>
      <c r="DY899" s="1"/>
      <c r="DZ899" s="1"/>
      <c r="EA899" s="1"/>
      <c r="EB899" s="1"/>
      <c r="EC899" s="1"/>
      <c r="ED899" s="1"/>
      <c r="EE899" s="1"/>
      <c r="EF899" s="1"/>
      <c r="EG899" s="1"/>
      <c r="EH899" s="1"/>
      <c r="EI899" s="1"/>
      <c r="EJ899" s="1"/>
      <c r="EK899" s="1"/>
      <c r="EL899" s="1"/>
      <c r="EM899" s="1"/>
      <c r="EN899" s="1"/>
      <c r="EO899" s="1"/>
      <c r="EP899" s="1"/>
    </row>
    <row r="900" spans="1:14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1"/>
      <c r="DD900" s="1"/>
      <c r="DE900" s="1"/>
      <c r="DF900" s="1"/>
      <c r="DG900" s="1"/>
      <c r="DH900" s="1"/>
      <c r="DI900" s="1"/>
      <c r="DJ900" s="1"/>
      <c r="DK900" s="1"/>
      <c r="DL900" s="1"/>
      <c r="DM900" s="1"/>
      <c r="DN900" s="1"/>
      <c r="DO900" s="1"/>
      <c r="DP900" s="1"/>
      <c r="DQ900" s="1"/>
      <c r="DR900" s="1"/>
      <c r="DS900" s="1"/>
      <c r="DT900" s="1"/>
      <c r="DU900" s="1"/>
      <c r="DV900" s="1"/>
      <c r="DW900" s="1"/>
      <c r="DX900" s="1"/>
      <c r="DY900" s="1"/>
      <c r="DZ900" s="1"/>
      <c r="EA900" s="1"/>
      <c r="EB900" s="1"/>
      <c r="EC900" s="1"/>
      <c r="ED900" s="1"/>
      <c r="EE900" s="1"/>
      <c r="EF900" s="1"/>
      <c r="EG900" s="1"/>
      <c r="EH900" s="1"/>
      <c r="EI900" s="1"/>
      <c r="EJ900" s="1"/>
      <c r="EK900" s="1"/>
      <c r="EL900" s="1"/>
      <c r="EM900" s="1"/>
      <c r="EN900" s="1"/>
      <c r="EO900" s="1"/>
      <c r="EP900" s="1"/>
    </row>
    <row r="901" spans="1:14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1"/>
      <c r="DD901" s="1"/>
      <c r="DE901" s="1"/>
      <c r="DF901" s="1"/>
      <c r="DG901" s="1"/>
      <c r="DH901" s="1"/>
      <c r="DI901" s="1"/>
      <c r="DJ901" s="1"/>
      <c r="DK901" s="1"/>
      <c r="DL901" s="1"/>
      <c r="DM901" s="1"/>
      <c r="DN901" s="1"/>
      <c r="DO901" s="1"/>
      <c r="DP901" s="1"/>
      <c r="DQ901" s="1"/>
      <c r="DR901" s="1"/>
      <c r="DS901" s="1"/>
      <c r="DT901" s="1"/>
      <c r="DU901" s="1"/>
      <c r="DV901" s="1"/>
      <c r="DW901" s="1"/>
      <c r="DX901" s="1"/>
      <c r="DY901" s="1"/>
      <c r="DZ901" s="1"/>
      <c r="EA901" s="1"/>
      <c r="EB901" s="1"/>
      <c r="EC901" s="1"/>
      <c r="ED901" s="1"/>
      <c r="EE901" s="1"/>
      <c r="EF901" s="1"/>
      <c r="EG901" s="1"/>
      <c r="EH901" s="1"/>
      <c r="EI901" s="1"/>
      <c r="EJ901" s="1"/>
      <c r="EK901" s="1"/>
      <c r="EL901" s="1"/>
      <c r="EM901" s="1"/>
      <c r="EN901" s="1"/>
      <c r="EO901" s="1"/>
      <c r="EP901" s="1"/>
    </row>
    <row r="902" spans="1:14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1"/>
      <c r="DD902" s="1"/>
      <c r="DE902" s="1"/>
      <c r="DF902" s="1"/>
      <c r="DG902" s="1"/>
      <c r="DH902" s="1"/>
      <c r="DI902" s="1"/>
      <c r="DJ902" s="1"/>
      <c r="DK902" s="1"/>
      <c r="DL902" s="1"/>
      <c r="DM902" s="1"/>
      <c r="DN902" s="1"/>
      <c r="DO902" s="1"/>
      <c r="DP902" s="1"/>
      <c r="DQ902" s="1"/>
      <c r="DR902" s="1"/>
      <c r="DS902" s="1"/>
      <c r="DT902" s="1"/>
      <c r="DU902" s="1"/>
      <c r="DV902" s="1"/>
      <c r="DW902" s="1"/>
      <c r="DX902" s="1"/>
      <c r="DY902" s="1"/>
      <c r="DZ902" s="1"/>
      <c r="EA902" s="1"/>
      <c r="EB902" s="1"/>
      <c r="EC902" s="1"/>
      <c r="ED902" s="1"/>
      <c r="EE902" s="1"/>
      <c r="EF902" s="1"/>
      <c r="EG902" s="1"/>
      <c r="EH902" s="1"/>
      <c r="EI902" s="1"/>
      <c r="EJ902" s="1"/>
      <c r="EK902" s="1"/>
      <c r="EL902" s="1"/>
      <c r="EM902" s="1"/>
      <c r="EN902" s="1"/>
      <c r="EO902" s="1"/>
      <c r="EP902" s="1"/>
    </row>
    <row r="903" spans="1:14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1"/>
      <c r="DD903" s="1"/>
      <c r="DE903" s="1"/>
      <c r="DF903" s="1"/>
      <c r="DG903" s="1"/>
      <c r="DH903" s="1"/>
      <c r="DI903" s="1"/>
      <c r="DJ903" s="1"/>
      <c r="DK903" s="1"/>
      <c r="DL903" s="1"/>
      <c r="DM903" s="1"/>
      <c r="DN903" s="1"/>
      <c r="DO903" s="1"/>
      <c r="DP903" s="1"/>
      <c r="DQ903" s="1"/>
      <c r="DR903" s="1"/>
      <c r="DS903" s="1"/>
      <c r="DT903" s="1"/>
      <c r="DU903" s="1"/>
      <c r="DV903" s="1"/>
      <c r="DW903" s="1"/>
      <c r="DX903" s="1"/>
      <c r="DY903" s="1"/>
      <c r="DZ903" s="1"/>
      <c r="EA903" s="1"/>
      <c r="EB903" s="1"/>
      <c r="EC903" s="1"/>
      <c r="ED903" s="1"/>
      <c r="EE903" s="1"/>
      <c r="EF903" s="1"/>
      <c r="EG903" s="1"/>
      <c r="EH903" s="1"/>
      <c r="EI903" s="1"/>
      <c r="EJ903" s="1"/>
      <c r="EK903" s="1"/>
      <c r="EL903" s="1"/>
      <c r="EM903" s="1"/>
      <c r="EN903" s="1"/>
      <c r="EO903" s="1"/>
      <c r="EP903" s="1"/>
    </row>
    <row r="904" spans="1:14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1"/>
      <c r="DD904" s="1"/>
      <c r="DE904" s="1"/>
      <c r="DF904" s="1"/>
      <c r="DG904" s="1"/>
      <c r="DH904" s="1"/>
      <c r="DI904" s="1"/>
      <c r="DJ904" s="1"/>
      <c r="DK904" s="1"/>
      <c r="DL904" s="1"/>
      <c r="DM904" s="1"/>
      <c r="DN904" s="1"/>
      <c r="DO904" s="1"/>
      <c r="DP904" s="1"/>
      <c r="DQ904" s="1"/>
      <c r="DR904" s="1"/>
      <c r="DS904" s="1"/>
      <c r="DT904" s="1"/>
      <c r="DU904" s="1"/>
      <c r="DV904" s="1"/>
      <c r="DW904" s="1"/>
      <c r="DX904" s="1"/>
      <c r="DY904" s="1"/>
      <c r="DZ904" s="1"/>
      <c r="EA904" s="1"/>
      <c r="EB904" s="1"/>
      <c r="EC904" s="1"/>
      <c r="ED904" s="1"/>
      <c r="EE904" s="1"/>
      <c r="EF904" s="1"/>
      <c r="EG904" s="1"/>
      <c r="EH904" s="1"/>
      <c r="EI904" s="1"/>
      <c r="EJ904" s="1"/>
      <c r="EK904" s="1"/>
      <c r="EL904" s="1"/>
      <c r="EM904" s="1"/>
      <c r="EN904" s="1"/>
      <c r="EO904" s="1"/>
      <c r="EP904" s="1"/>
    </row>
    <row r="905" spans="1:14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1"/>
      <c r="DD905" s="1"/>
      <c r="DE905" s="1"/>
      <c r="DF905" s="1"/>
      <c r="DG905" s="1"/>
      <c r="DH905" s="1"/>
      <c r="DI905" s="1"/>
      <c r="DJ905" s="1"/>
      <c r="DK905" s="1"/>
      <c r="DL905" s="1"/>
      <c r="DM905" s="1"/>
      <c r="DN905" s="1"/>
      <c r="DO905" s="1"/>
      <c r="DP905" s="1"/>
      <c r="DQ905" s="1"/>
      <c r="DR905" s="1"/>
      <c r="DS905" s="1"/>
      <c r="DT905" s="1"/>
      <c r="DU905" s="1"/>
      <c r="DV905" s="1"/>
      <c r="DW905" s="1"/>
      <c r="DX905" s="1"/>
      <c r="DY905" s="1"/>
      <c r="DZ905" s="1"/>
      <c r="EA905" s="1"/>
      <c r="EB905" s="1"/>
      <c r="EC905" s="1"/>
      <c r="ED905" s="1"/>
      <c r="EE905" s="1"/>
      <c r="EF905" s="1"/>
      <c r="EG905" s="1"/>
      <c r="EH905" s="1"/>
      <c r="EI905" s="1"/>
      <c r="EJ905" s="1"/>
      <c r="EK905" s="1"/>
      <c r="EL905" s="1"/>
      <c r="EM905" s="1"/>
      <c r="EN905" s="1"/>
      <c r="EO905" s="1"/>
      <c r="EP905" s="1"/>
    </row>
    <row r="906" spans="1:14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1"/>
      <c r="DD906" s="1"/>
      <c r="DE906" s="1"/>
      <c r="DF906" s="1"/>
      <c r="DG906" s="1"/>
      <c r="DH906" s="1"/>
      <c r="DI906" s="1"/>
      <c r="DJ906" s="1"/>
      <c r="DK906" s="1"/>
      <c r="DL906" s="1"/>
      <c r="DM906" s="1"/>
      <c r="DN906" s="1"/>
      <c r="DO906" s="1"/>
      <c r="DP906" s="1"/>
      <c r="DQ906" s="1"/>
      <c r="DR906" s="1"/>
      <c r="DS906" s="1"/>
      <c r="DT906" s="1"/>
      <c r="DU906" s="1"/>
      <c r="DV906" s="1"/>
      <c r="DW906" s="1"/>
      <c r="DX906" s="1"/>
      <c r="DY906" s="1"/>
      <c r="DZ906" s="1"/>
      <c r="EA906" s="1"/>
      <c r="EB906" s="1"/>
      <c r="EC906" s="1"/>
      <c r="ED906" s="1"/>
      <c r="EE906" s="1"/>
      <c r="EF906" s="1"/>
      <c r="EG906" s="1"/>
      <c r="EH906" s="1"/>
      <c r="EI906" s="1"/>
      <c r="EJ906" s="1"/>
      <c r="EK906" s="1"/>
      <c r="EL906" s="1"/>
      <c r="EM906" s="1"/>
      <c r="EN906" s="1"/>
      <c r="EO906" s="1"/>
      <c r="EP906" s="1"/>
    </row>
    <row r="907" spans="1:14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1"/>
      <c r="DD907" s="1"/>
      <c r="DE907" s="1"/>
      <c r="DF907" s="1"/>
      <c r="DG907" s="1"/>
      <c r="DH907" s="1"/>
      <c r="DI907" s="1"/>
      <c r="DJ907" s="1"/>
      <c r="DK907" s="1"/>
      <c r="DL907" s="1"/>
      <c r="DM907" s="1"/>
      <c r="DN907" s="1"/>
      <c r="DO907" s="1"/>
      <c r="DP907" s="1"/>
      <c r="DQ907" s="1"/>
      <c r="DR907" s="1"/>
      <c r="DS907" s="1"/>
      <c r="DT907" s="1"/>
      <c r="DU907" s="1"/>
      <c r="DV907" s="1"/>
      <c r="DW907" s="1"/>
      <c r="DX907" s="1"/>
      <c r="DY907" s="1"/>
      <c r="DZ907" s="1"/>
      <c r="EA907" s="1"/>
      <c r="EB907" s="1"/>
      <c r="EC907" s="1"/>
      <c r="ED907" s="1"/>
      <c r="EE907" s="1"/>
      <c r="EF907" s="1"/>
      <c r="EG907" s="1"/>
      <c r="EH907" s="1"/>
      <c r="EI907" s="1"/>
      <c r="EJ907" s="1"/>
      <c r="EK907" s="1"/>
      <c r="EL907" s="1"/>
      <c r="EM907" s="1"/>
      <c r="EN907" s="1"/>
      <c r="EO907" s="1"/>
      <c r="EP907" s="1"/>
    </row>
    <row r="908" spans="1:14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1"/>
      <c r="DD908" s="1"/>
      <c r="DE908" s="1"/>
      <c r="DF908" s="1"/>
      <c r="DG908" s="1"/>
      <c r="DH908" s="1"/>
      <c r="DI908" s="1"/>
      <c r="DJ908" s="1"/>
      <c r="DK908" s="1"/>
      <c r="DL908" s="1"/>
      <c r="DM908" s="1"/>
      <c r="DN908" s="1"/>
      <c r="DO908" s="1"/>
      <c r="DP908" s="1"/>
      <c r="DQ908" s="1"/>
      <c r="DR908" s="1"/>
      <c r="DS908" s="1"/>
      <c r="DT908" s="1"/>
      <c r="DU908" s="1"/>
      <c r="DV908" s="1"/>
      <c r="DW908" s="1"/>
      <c r="DX908" s="1"/>
      <c r="DY908" s="1"/>
      <c r="DZ908" s="1"/>
      <c r="EA908" s="1"/>
      <c r="EB908" s="1"/>
      <c r="EC908" s="1"/>
      <c r="ED908" s="1"/>
      <c r="EE908" s="1"/>
      <c r="EF908" s="1"/>
      <c r="EG908" s="1"/>
      <c r="EH908" s="1"/>
      <c r="EI908" s="1"/>
      <c r="EJ908" s="1"/>
      <c r="EK908" s="1"/>
      <c r="EL908" s="1"/>
      <c r="EM908" s="1"/>
      <c r="EN908" s="1"/>
      <c r="EO908" s="1"/>
      <c r="EP908" s="1"/>
    </row>
    <row r="909" spans="1:14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1"/>
      <c r="DD909" s="1"/>
      <c r="DE909" s="1"/>
      <c r="DF909" s="1"/>
      <c r="DG909" s="1"/>
      <c r="DH909" s="1"/>
      <c r="DI909" s="1"/>
      <c r="DJ909" s="1"/>
      <c r="DK909" s="1"/>
      <c r="DL909" s="1"/>
      <c r="DM909" s="1"/>
      <c r="DN909" s="1"/>
      <c r="DO909" s="1"/>
      <c r="DP909" s="1"/>
      <c r="DQ909" s="1"/>
      <c r="DR909" s="1"/>
      <c r="DS909" s="1"/>
      <c r="DT909" s="1"/>
      <c r="DU909" s="1"/>
      <c r="DV909" s="1"/>
      <c r="DW909" s="1"/>
      <c r="DX909" s="1"/>
      <c r="DY909" s="1"/>
      <c r="DZ909" s="1"/>
      <c r="EA909" s="1"/>
      <c r="EB909" s="1"/>
      <c r="EC909" s="1"/>
      <c r="ED909" s="1"/>
      <c r="EE909" s="1"/>
      <c r="EF909" s="1"/>
      <c r="EG909" s="1"/>
      <c r="EH909" s="1"/>
      <c r="EI909" s="1"/>
      <c r="EJ909" s="1"/>
      <c r="EK909" s="1"/>
      <c r="EL909" s="1"/>
      <c r="EM909" s="1"/>
      <c r="EN909" s="1"/>
      <c r="EO909" s="1"/>
      <c r="EP909" s="1"/>
    </row>
    <row r="910" spans="1:14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1"/>
      <c r="DD910" s="1"/>
      <c r="DE910" s="1"/>
      <c r="DF910" s="1"/>
      <c r="DG910" s="1"/>
      <c r="DH910" s="1"/>
      <c r="DI910" s="1"/>
      <c r="DJ910" s="1"/>
      <c r="DK910" s="1"/>
      <c r="DL910" s="1"/>
      <c r="DM910" s="1"/>
      <c r="DN910" s="1"/>
      <c r="DO910" s="1"/>
      <c r="DP910" s="1"/>
      <c r="DQ910" s="1"/>
      <c r="DR910" s="1"/>
      <c r="DS910" s="1"/>
      <c r="DT910" s="1"/>
      <c r="DU910" s="1"/>
      <c r="DV910" s="1"/>
      <c r="DW910" s="1"/>
      <c r="DX910" s="1"/>
      <c r="DY910" s="1"/>
      <c r="DZ910" s="1"/>
      <c r="EA910" s="1"/>
      <c r="EB910" s="1"/>
      <c r="EC910" s="1"/>
      <c r="ED910" s="1"/>
      <c r="EE910" s="1"/>
      <c r="EF910" s="1"/>
      <c r="EG910" s="1"/>
      <c r="EH910" s="1"/>
      <c r="EI910" s="1"/>
      <c r="EJ910" s="1"/>
      <c r="EK910" s="1"/>
      <c r="EL910" s="1"/>
      <c r="EM910" s="1"/>
      <c r="EN910" s="1"/>
      <c r="EO910" s="1"/>
      <c r="EP910" s="1"/>
    </row>
    <row r="911" spans="1:14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1"/>
      <c r="DD911" s="1"/>
      <c r="DE911" s="1"/>
      <c r="DF911" s="1"/>
      <c r="DG911" s="1"/>
      <c r="DH911" s="1"/>
      <c r="DI911" s="1"/>
      <c r="DJ911" s="1"/>
      <c r="DK911" s="1"/>
      <c r="DL911" s="1"/>
      <c r="DM911" s="1"/>
      <c r="DN911" s="1"/>
      <c r="DO911" s="1"/>
      <c r="DP911" s="1"/>
      <c r="DQ911" s="1"/>
      <c r="DR911" s="1"/>
      <c r="DS911" s="1"/>
      <c r="DT911" s="1"/>
      <c r="DU911" s="1"/>
      <c r="DV911" s="1"/>
      <c r="DW911" s="1"/>
      <c r="DX911" s="1"/>
      <c r="DY911" s="1"/>
      <c r="DZ911" s="1"/>
      <c r="EA911" s="1"/>
      <c r="EB911" s="1"/>
      <c r="EC911" s="1"/>
      <c r="ED911" s="1"/>
      <c r="EE911" s="1"/>
      <c r="EF911" s="1"/>
      <c r="EG911" s="1"/>
      <c r="EH911" s="1"/>
      <c r="EI911" s="1"/>
      <c r="EJ911" s="1"/>
      <c r="EK911" s="1"/>
      <c r="EL911" s="1"/>
      <c r="EM911" s="1"/>
      <c r="EN911" s="1"/>
      <c r="EO911" s="1"/>
      <c r="EP911" s="1"/>
    </row>
    <row r="912" spans="1:14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1"/>
      <c r="DD912" s="1"/>
      <c r="DE912" s="1"/>
      <c r="DF912" s="1"/>
      <c r="DG912" s="1"/>
      <c r="DH912" s="1"/>
      <c r="DI912" s="1"/>
      <c r="DJ912" s="1"/>
      <c r="DK912" s="1"/>
      <c r="DL912" s="1"/>
      <c r="DM912" s="1"/>
      <c r="DN912" s="1"/>
      <c r="DO912" s="1"/>
      <c r="DP912" s="1"/>
      <c r="DQ912" s="1"/>
      <c r="DR912" s="1"/>
      <c r="DS912" s="1"/>
      <c r="DT912" s="1"/>
      <c r="DU912" s="1"/>
      <c r="DV912" s="1"/>
      <c r="DW912" s="1"/>
      <c r="DX912" s="1"/>
      <c r="DY912" s="1"/>
      <c r="DZ912" s="1"/>
      <c r="EA912" s="1"/>
      <c r="EB912" s="1"/>
      <c r="EC912" s="1"/>
      <c r="ED912" s="1"/>
      <c r="EE912" s="1"/>
      <c r="EF912" s="1"/>
      <c r="EG912" s="1"/>
      <c r="EH912" s="1"/>
      <c r="EI912" s="1"/>
      <c r="EJ912" s="1"/>
      <c r="EK912" s="1"/>
      <c r="EL912" s="1"/>
      <c r="EM912" s="1"/>
      <c r="EN912" s="1"/>
      <c r="EO912" s="1"/>
      <c r="EP912" s="1"/>
    </row>
    <row r="913" spans="1:14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1"/>
      <c r="DD913" s="1"/>
      <c r="DE913" s="1"/>
      <c r="DF913" s="1"/>
      <c r="DG913" s="1"/>
      <c r="DH913" s="1"/>
      <c r="DI913" s="1"/>
      <c r="DJ913" s="1"/>
      <c r="DK913" s="1"/>
      <c r="DL913" s="1"/>
      <c r="DM913" s="1"/>
      <c r="DN913" s="1"/>
      <c r="DO913" s="1"/>
      <c r="DP913" s="1"/>
      <c r="DQ913" s="1"/>
      <c r="DR913" s="1"/>
      <c r="DS913" s="1"/>
      <c r="DT913" s="1"/>
      <c r="DU913" s="1"/>
      <c r="DV913" s="1"/>
      <c r="DW913" s="1"/>
      <c r="DX913" s="1"/>
      <c r="DY913" s="1"/>
      <c r="DZ913" s="1"/>
      <c r="EA913" s="1"/>
      <c r="EB913" s="1"/>
      <c r="EC913" s="1"/>
      <c r="ED913" s="1"/>
      <c r="EE913" s="1"/>
      <c r="EF913" s="1"/>
      <c r="EG913" s="1"/>
      <c r="EH913" s="1"/>
      <c r="EI913" s="1"/>
      <c r="EJ913" s="1"/>
      <c r="EK913" s="1"/>
      <c r="EL913" s="1"/>
      <c r="EM913" s="1"/>
      <c r="EN913" s="1"/>
      <c r="EO913" s="1"/>
      <c r="EP913" s="1"/>
    </row>
    <row r="914" spans="1:14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1"/>
      <c r="DD914" s="1"/>
      <c r="DE914" s="1"/>
      <c r="DF914" s="1"/>
      <c r="DG914" s="1"/>
      <c r="DH914" s="1"/>
      <c r="DI914" s="1"/>
      <c r="DJ914" s="1"/>
      <c r="DK914" s="1"/>
      <c r="DL914" s="1"/>
      <c r="DM914" s="1"/>
      <c r="DN914" s="1"/>
      <c r="DO914" s="1"/>
      <c r="DP914" s="1"/>
      <c r="DQ914" s="1"/>
      <c r="DR914" s="1"/>
      <c r="DS914" s="1"/>
      <c r="DT914" s="1"/>
      <c r="DU914" s="1"/>
      <c r="DV914" s="1"/>
      <c r="DW914" s="1"/>
      <c r="DX914" s="1"/>
      <c r="DY914" s="1"/>
      <c r="DZ914" s="1"/>
      <c r="EA914" s="1"/>
      <c r="EB914" s="1"/>
      <c r="EC914" s="1"/>
      <c r="ED914" s="1"/>
      <c r="EE914" s="1"/>
      <c r="EF914" s="1"/>
      <c r="EG914" s="1"/>
      <c r="EH914" s="1"/>
      <c r="EI914" s="1"/>
      <c r="EJ914" s="1"/>
      <c r="EK914" s="1"/>
      <c r="EL914" s="1"/>
      <c r="EM914" s="1"/>
      <c r="EN914" s="1"/>
      <c r="EO914" s="1"/>
      <c r="EP914" s="1"/>
    </row>
    <row r="915" spans="1:14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1"/>
      <c r="DD915" s="1"/>
      <c r="DE915" s="1"/>
      <c r="DF915" s="1"/>
      <c r="DG915" s="1"/>
      <c r="DH915" s="1"/>
      <c r="DI915" s="1"/>
      <c r="DJ915" s="1"/>
      <c r="DK915" s="1"/>
      <c r="DL915" s="1"/>
      <c r="DM915" s="1"/>
      <c r="DN915" s="1"/>
      <c r="DO915" s="1"/>
      <c r="DP915" s="1"/>
      <c r="DQ915" s="1"/>
      <c r="DR915" s="1"/>
      <c r="DS915" s="1"/>
      <c r="DT915" s="1"/>
      <c r="DU915" s="1"/>
      <c r="DV915" s="1"/>
      <c r="DW915" s="1"/>
      <c r="DX915" s="1"/>
      <c r="DY915" s="1"/>
      <c r="DZ915" s="1"/>
      <c r="EA915" s="1"/>
      <c r="EB915" s="1"/>
      <c r="EC915" s="1"/>
      <c r="ED915" s="1"/>
      <c r="EE915" s="1"/>
      <c r="EF915" s="1"/>
      <c r="EG915" s="1"/>
      <c r="EH915" s="1"/>
      <c r="EI915" s="1"/>
      <c r="EJ915" s="1"/>
      <c r="EK915" s="1"/>
      <c r="EL915" s="1"/>
      <c r="EM915" s="1"/>
      <c r="EN915" s="1"/>
      <c r="EO915" s="1"/>
      <c r="EP915" s="1"/>
    </row>
    <row r="916" spans="1:14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1"/>
      <c r="DD916" s="1"/>
      <c r="DE916" s="1"/>
      <c r="DF916" s="1"/>
      <c r="DG916" s="1"/>
      <c r="DH916" s="1"/>
      <c r="DI916" s="1"/>
      <c r="DJ916" s="1"/>
      <c r="DK916" s="1"/>
      <c r="DL916" s="1"/>
      <c r="DM916" s="1"/>
      <c r="DN916" s="1"/>
      <c r="DO916" s="1"/>
      <c r="DP916" s="1"/>
      <c r="DQ916" s="1"/>
      <c r="DR916" s="1"/>
      <c r="DS916" s="1"/>
      <c r="DT916" s="1"/>
      <c r="DU916" s="1"/>
      <c r="DV916" s="1"/>
      <c r="DW916" s="1"/>
      <c r="DX916" s="1"/>
      <c r="DY916" s="1"/>
      <c r="DZ916" s="1"/>
      <c r="EA916" s="1"/>
      <c r="EB916" s="1"/>
      <c r="EC916" s="1"/>
      <c r="ED916" s="1"/>
      <c r="EE916" s="1"/>
      <c r="EF916" s="1"/>
      <c r="EG916" s="1"/>
      <c r="EH916" s="1"/>
      <c r="EI916" s="1"/>
      <c r="EJ916" s="1"/>
      <c r="EK916" s="1"/>
      <c r="EL916" s="1"/>
      <c r="EM916" s="1"/>
      <c r="EN916" s="1"/>
      <c r="EO916" s="1"/>
      <c r="EP916" s="1"/>
    </row>
    <row r="917" spans="1:14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1"/>
      <c r="DD917" s="1"/>
      <c r="DE917" s="1"/>
      <c r="DF917" s="1"/>
      <c r="DG917" s="1"/>
      <c r="DH917" s="1"/>
      <c r="DI917" s="1"/>
      <c r="DJ917" s="1"/>
      <c r="DK917" s="1"/>
      <c r="DL917" s="1"/>
      <c r="DM917" s="1"/>
      <c r="DN917" s="1"/>
      <c r="DO917" s="1"/>
      <c r="DP917" s="1"/>
      <c r="DQ917" s="1"/>
      <c r="DR917" s="1"/>
      <c r="DS917" s="1"/>
      <c r="DT917" s="1"/>
      <c r="DU917" s="1"/>
      <c r="DV917" s="1"/>
      <c r="DW917" s="1"/>
      <c r="DX917" s="1"/>
      <c r="DY917" s="1"/>
      <c r="DZ917" s="1"/>
      <c r="EA917" s="1"/>
      <c r="EB917" s="1"/>
      <c r="EC917" s="1"/>
      <c r="ED917" s="1"/>
      <c r="EE917" s="1"/>
      <c r="EF917" s="1"/>
      <c r="EG917" s="1"/>
      <c r="EH917" s="1"/>
      <c r="EI917" s="1"/>
      <c r="EJ917" s="1"/>
      <c r="EK917" s="1"/>
      <c r="EL917" s="1"/>
      <c r="EM917" s="1"/>
      <c r="EN917" s="1"/>
      <c r="EO917" s="1"/>
      <c r="EP917" s="1"/>
    </row>
    <row r="918" spans="1:14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1"/>
      <c r="DD918" s="1"/>
      <c r="DE918" s="1"/>
      <c r="DF918" s="1"/>
      <c r="DG918" s="1"/>
      <c r="DH918" s="1"/>
      <c r="DI918" s="1"/>
      <c r="DJ918" s="1"/>
      <c r="DK918" s="1"/>
      <c r="DL918" s="1"/>
      <c r="DM918" s="1"/>
      <c r="DN918" s="1"/>
      <c r="DO918" s="1"/>
      <c r="DP918" s="1"/>
      <c r="DQ918" s="1"/>
      <c r="DR918" s="1"/>
      <c r="DS918" s="1"/>
      <c r="DT918" s="1"/>
      <c r="DU918" s="1"/>
      <c r="DV918" s="1"/>
      <c r="DW918" s="1"/>
      <c r="DX918" s="1"/>
      <c r="DY918" s="1"/>
      <c r="DZ918" s="1"/>
      <c r="EA918" s="1"/>
      <c r="EB918" s="1"/>
      <c r="EC918" s="1"/>
      <c r="ED918" s="1"/>
      <c r="EE918" s="1"/>
      <c r="EF918" s="1"/>
      <c r="EG918" s="1"/>
      <c r="EH918" s="1"/>
      <c r="EI918" s="1"/>
      <c r="EJ918" s="1"/>
      <c r="EK918" s="1"/>
      <c r="EL918" s="1"/>
      <c r="EM918" s="1"/>
      <c r="EN918" s="1"/>
      <c r="EO918" s="1"/>
      <c r="EP918" s="1"/>
    </row>
    <row r="919" spans="1:14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1"/>
      <c r="DD919" s="1"/>
      <c r="DE919" s="1"/>
      <c r="DF919" s="1"/>
      <c r="DG919" s="1"/>
      <c r="DH919" s="1"/>
      <c r="DI919" s="1"/>
      <c r="DJ919" s="1"/>
      <c r="DK919" s="1"/>
      <c r="DL919" s="1"/>
      <c r="DM919" s="1"/>
      <c r="DN919" s="1"/>
      <c r="DO919" s="1"/>
      <c r="DP919" s="1"/>
      <c r="DQ919" s="1"/>
      <c r="DR919" s="1"/>
      <c r="DS919" s="1"/>
      <c r="DT919" s="1"/>
      <c r="DU919" s="1"/>
      <c r="DV919" s="1"/>
      <c r="DW919" s="1"/>
      <c r="DX919" s="1"/>
      <c r="DY919" s="1"/>
      <c r="DZ919" s="1"/>
      <c r="EA919" s="1"/>
      <c r="EB919" s="1"/>
      <c r="EC919" s="1"/>
      <c r="ED919" s="1"/>
      <c r="EE919" s="1"/>
      <c r="EF919" s="1"/>
      <c r="EG919" s="1"/>
      <c r="EH919" s="1"/>
      <c r="EI919" s="1"/>
      <c r="EJ919" s="1"/>
      <c r="EK919" s="1"/>
      <c r="EL919" s="1"/>
      <c r="EM919" s="1"/>
      <c r="EN919" s="1"/>
      <c r="EO919" s="1"/>
      <c r="EP919" s="1"/>
    </row>
    <row r="920" spans="1:14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1"/>
      <c r="DD920" s="1"/>
      <c r="DE920" s="1"/>
      <c r="DF920" s="1"/>
      <c r="DG920" s="1"/>
      <c r="DH920" s="1"/>
      <c r="DI920" s="1"/>
      <c r="DJ920" s="1"/>
      <c r="DK920" s="1"/>
      <c r="DL920" s="1"/>
      <c r="DM920" s="1"/>
      <c r="DN920" s="1"/>
      <c r="DO920" s="1"/>
      <c r="DP920" s="1"/>
      <c r="DQ920" s="1"/>
      <c r="DR920" s="1"/>
      <c r="DS920" s="1"/>
      <c r="DT920" s="1"/>
      <c r="DU920" s="1"/>
      <c r="DV920" s="1"/>
      <c r="DW920" s="1"/>
      <c r="DX920" s="1"/>
      <c r="DY920" s="1"/>
      <c r="DZ920" s="1"/>
      <c r="EA920" s="1"/>
      <c r="EB920" s="1"/>
      <c r="EC920" s="1"/>
      <c r="ED920" s="1"/>
      <c r="EE920" s="1"/>
      <c r="EF920" s="1"/>
      <c r="EG920" s="1"/>
      <c r="EH920" s="1"/>
      <c r="EI920" s="1"/>
      <c r="EJ920" s="1"/>
      <c r="EK920" s="1"/>
      <c r="EL920" s="1"/>
      <c r="EM920" s="1"/>
      <c r="EN920" s="1"/>
      <c r="EO920" s="1"/>
      <c r="EP920" s="1"/>
    </row>
    <row r="921" spans="1:14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1"/>
      <c r="DD921" s="1"/>
      <c r="DE921" s="1"/>
      <c r="DF921" s="1"/>
      <c r="DG921" s="1"/>
      <c r="DH921" s="1"/>
      <c r="DI921" s="1"/>
      <c r="DJ921" s="1"/>
      <c r="DK921" s="1"/>
      <c r="DL921" s="1"/>
      <c r="DM921" s="1"/>
      <c r="DN921" s="1"/>
      <c r="DO921" s="1"/>
      <c r="DP921" s="1"/>
      <c r="DQ921" s="1"/>
      <c r="DR921" s="1"/>
      <c r="DS921" s="1"/>
      <c r="DT921" s="1"/>
      <c r="DU921" s="1"/>
      <c r="DV921" s="1"/>
      <c r="DW921" s="1"/>
      <c r="DX921" s="1"/>
      <c r="DY921" s="1"/>
      <c r="DZ921" s="1"/>
      <c r="EA921" s="1"/>
      <c r="EB921" s="1"/>
      <c r="EC921" s="1"/>
      <c r="ED921" s="1"/>
      <c r="EE921" s="1"/>
      <c r="EF921" s="1"/>
      <c r="EG921" s="1"/>
      <c r="EH921" s="1"/>
      <c r="EI921" s="1"/>
      <c r="EJ921" s="1"/>
      <c r="EK921" s="1"/>
      <c r="EL921" s="1"/>
      <c r="EM921" s="1"/>
      <c r="EN921" s="1"/>
      <c r="EO921" s="1"/>
      <c r="EP921" s="1"/>
    </row>
    <row r="922" spans="1:14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1"/>
      <c r="DD922" s="1"/>
      <c r="DE922" s="1"/>
      <c r="DF922" s="1"/>
      <c r="DG922" s="1"/>
      <c r="DH922" s="1"/>
      <c r="DI922" s="1"/>
      <c r="DJ922" s="1"/>
      <c r="DK922" s="1"/>
      <c r="DL922" s="1"/>
      <c r="DM922" s="1"/>
      <c r="DN922" s="1"/>
      <c r="DO922" s="1"/>
      <c r="DP922" s="1"/>
      <c r="DQ922" s="1"/>
      <c r="DR922" s="1"/>
      <c r="DS922" s="1"/>
      <c r="DT922" s="1"/>
      <c r="DU922" s="1"/>
      <c r="DV922" s="1"/>
      <c r="DW922" s="1"/>
      <c r="DX922" s="1"/>
      <c r="DY922" s="1"/>
      <c r="DZ922" s="1"/>
      <c r="EA922" s="1"/>
      <c r="EB922" s="1"/>
      <c r="EC922" s="1"/>
      <c r="ED922" s="1"/>
      <c r="EE922" s="1"/>
      <c r="EF922" s="1"/>
      <c r="EG922" s="1"/>
      <c r="EH922" s="1"/>
      <c r="EI922" s="1"/>
      <c r="EJ922" s="1"/>
      <c r="EK922" s="1"/>
      <c r="EL922" s="1"/>
      <c r="EM922" s="1"/>
      <c r="EN922" s="1"/>
      <c r="EO922" s="1"/>
      <c r="EP922" s="1"/>
    </row>
    <row r="923" spans="1:14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1"/>
      <c r="DD923" s="1"/>
      <c r="DE923" s="1"/>
      <c r="DF923" s="1"/>
      <c r="DG923" s="1"/>
      <c r="DH923" s="1"/>
      <c r="DI923" s="1"/>
      <c r="DJ923" s="1"/>
      <c r="DK923" s="1"/>
      <c r="DL923" s="1"/>
      <c r="DM923" s="1"/>
      <c r="DN923" s="1"/>
      <c r="DO923" s="1"/>
      <c r="DP923" s="1"/>
      <c r="DQ923" s="1"/>
      <c r="DR923" s="1"/>
      <c r="DS923" s="1"/>
      <c r="DT923" s="1"/>
      <c r="DU923" s="1"/>
      <c r="DV923" s="1"/>
      <c r="DW923" s="1"/>
      <c r="DX923" s="1"/>
      <c r="DY923" s="1"/>
      <c r="DZ923" s="1"/>
      <c r="EA923" s="1"/>
      <c r="EB923" s="1"/>
      <c r="EC923" s="1"/>
      <c r="ED923" s="1"/>
      <c r="EE923" s="1"/>
      <c r="EF923" s="1"/>
      <c r="EG923" s="1"/>
      <c r="EH923" s="1"/>
      <c r="EI923" s="1"/>
      <c r="EJ923" s="1"/>
      <c r="EK923" s="1"/>
      <c r="EL923" s="1"/>
      <c r="EM923" s="1"/>
      <c r="EN923" s="1"/>
      <c r="EO923" s="1"/>
      <c r="EP923" s="1"/>
    </row>
    <row r="924" spans="1:14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1"/>
      <c r="DD924" s="1"/>
      <c r="DE924" s="1"/>
      <c r="DF924" s="1"/>
      <c r="DG924" s="1"/>
      <c r="DH924" s="1"/>
      <c r="DI924" s="1"/>
      <c r="DJ924" s="1"/>
      <c r="DK924" s="1"/>
      <c r="DL924" s="1"/>
      <c r="DM924" s="1"/>
      <c r="DN924" s="1"/>
      <c r="DO924" s="1"/>
      <c r="DP924" s="1"/>
      <c r="DQ924" s="1"/>
      <c r="DR924" s="1"/>
      <c r="DS924" s="1"/>
      <c r="DT924" s="1"/>
      <c r="DU924" s="1"/>
      <c r="DV924" s="1"/>
      <c r="DW924" s="1"/>
      <c r="DX924" s="1"/>
      <c r="DY924" s="1"/>
      <c r="DZ924" s="1"/>
      <c r="EA924" s="1"/>
      <c r="EB924" s="1"/>
      <c r="EC924" s="1"/>
      <c r="ED924" s="1"/>
      <c r="EE924" s="1"/>
      <c r="EF924" s="1"/>
      <c r="EG924" s="1"/>
      <c r="EH924" s="1"/>
      <c r="EI924" s="1"/>
      <c r="EJ924" s="1"/>
      <c r="EK924" s="1"/>
      <c r="EL924" s="1"/>
      <c r="EM924" s="1"/>
      <c r="EN924" s="1"/>
      <c r="EO924" s="1"/>
      <c r="EP924" s="1"/>
    </row>
    <row r="925" spans="1:14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1"/>
      <c r="DD925" s="1"/>
      <c r="DE925" s="1"/>
      <c r="DF925" s="1"/>
      <c r="DG925" s="1"/>
      <c r="DH925" s="1"/>
      <c r="DI925" s="1"/>
      <c r="DJ925" s="1"/>
      <c r="DK925" s="1"/>
      <c r="DL925" s="1"/>
      <c r="DM925" s="1"/>
      <c r="DN925" s="1"/>
      <c r="DO925" s="1"/>
      <c r="DP925" s="1"/>
      <c r="DQ925" s="1"/>
      <c r="DR925" s="1"/>
      <c r="DS925" s="1"/>
      <c r="DT925" s="1"/>
      <c r="DU925" s="1"/>
      <c r="DV925" s="1"/>
      <c r="DW925" s="1"/>
      <c r="DX925" s="1"/>
      <c r="DY925" s="1"/>
      <c r="DZ925" s="1"/>
      <c r="EA925" s="1"/>
      <c r="EB925" s="1"/>
      <c r="EC925" s="1"/>
      <c r="ED925" s="1"/>
      <c r="EE925" s="1"/>
      <c r="EF925" s="1"/>
      <c r="EG925" s="1"/>
      <c r="EH925" s="1"/>
      <c r="EI925" s="1"/>
      <c r="EJ925" s="1"/>
      <c r="EK925" s="1"/>
      <c r="EL925" s="1"/>
      <c r="EM925" s="1"/>
      <c r="EN925" s="1"/>
      <c r="EO925" s="1"/>
      <c r="EP925" s="1"/>
    </row>
    <row r="926" spans="1:14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1"/>
      <c r="DD926" s="1"/>
      <c r="DE926" s="1"/>
      <c r="DF926" s="1"/>
      <c r="DG926" s="1"/>
      <c r="DH926" s="1"/>
      <c r="DI926" s="1"/>
      <c r="DJ926" s="1"/>
      <c r="DK926" s="1"/>
      <c r="DL926" s="1"/>
      <c r="DM926" s="1"/>
      <c r="DN926" s="1"/>
      <c r="DO926" s="1"/>
      <c r="DP926" s="1"/>
      <c r="DQ926" s="1"/>
      <c r="DR926" s="1"/>
      <c r="DS926" s="1"/>
      <c r="DT926" s="1"/>
      <c r="DU926" s="1"/>
      <c r="DV926" s="1"/>
      <c r="DW926" s="1"/>
      <c r="DX926" s="1"/>
      <c r="DY926" s="1"/>
      <c r="DZ926" s="1"/>
      <c r="EA926" s="1"/>
      <c r="EB926" s="1"/>
      <c r="EC926" s="1"/>
      <c r="ED926" s="1"/>
      <c r="EE926" s="1"/>
      <c r="EF926" s="1"/>
      <c r="EG926" s="1"/>
      <c r="EH926" s="1"/>
      <c r="EI926" s="1"/>
      <c r="EJ926" s="1"/>
      <c r="EK926" s="1"/>
      <c r="EL926" s="1"/>
      <c r="EM926" s="1"/>
      <c r="EN926" s="1"/>
      <c r="EO926" s="1"/>
      <c r="EP926" s="1"/>
    </row>
    <row r="927" spans="1:14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1"/>
      <c r="DD927" s="1"/>
      <c r="DE927" s="1"/>
      <c r="DF927" s="1"/>
      <c r="DG927" s="1"/>
      <c r="DH927" s="1"/>
      <c r="DI927" s="1"/>
      <c r="DJ927" s="1"/>
      <c r="DK927" s="1"/>
      <c r="DL927" s="1"/>
      <c r="DM927" s="1"/>
      <c r="DN927" s="1"/>
      <c r="DO927" s="1"/>
      <c r="DP927" s="1"/>
      <c r="DQ927" s="1"/>
      <c r="DR927" s="1"/>
      <c r="DS927" s="1"/>
      <c r="DT927" s="1"/>
      <c r="DU927" s="1"/>
      <c r="DV927" s="1"/>
      <c r="DW927" s="1"/>
      <c r="DX927" s="1"/>
      <c r="DY927" s="1"/>
      <c r="DZ927" s="1"/>
      <c r="EA927" s="1"/>
      <c r="EB927" s="1"/>
      <c r="EC927" s="1"/>
      <c r="ED927" s="1"/>
      <c r="EE927" s="1"/>
      <c r="EF927" s="1"/>
      <c r="EG927" s="1"/>
      <c r="EH927" s="1"/>
      <c r="EI927" s="1"/>
      <c r="EJ927" s="1"/>
      <c r="EK927" s="1"/>
      <c r="EL927" s="1"/>
      <c r="EM927" s="1"/>
      <c r="EN927" s="1"/>
      <c r="EO927" s="1"/>
      <c r="EP927" s="1"/>
    </row>
    <row r="928" spans="1:14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1"/>
      <c r="DD928" s="1"/>
      <c r="DE928" s="1"/>
      <c r="DF928" s="1"/>
      <c r="DG928" s="1"/>
      <c r="DH928" s="1"/>
      <c r="DI928" s="1"/>
      <c r="DJ928" s="1"/>
      <c r="DK928" s="1"/>
      <c r="DL928" s="1"/>
      <c r="DM928" s="1"/>
      <c r="DN928" s="1"/>
      <c r="DO928" s="1"/>
      <c r="DP928" s="1"/>
      <c r="DQ928" s="1"/>
      <c r="DR928" s="1"/>
      <c r="DS928" s="1"/>
      <c r="DT928" s="1"/>
      <c r="DU928" s="1"/>
      <c r="DV928" s="1"/>
      <c r="DW928" s="1"/>
      <c r="DX928" s="1"/>
      <c r="DY928" s="1"/>
      <c r="DZ928" s="1"/>
      <c r="EA928" s="1"/>
      <c r="EB928" s="1"/>
      <c r="EC928" s="1"/>
      <c r="ED928" s="1"/>
      <c r="EE928" s="1"/>
      <c r="EF928" s="1"/>
      <c r="EG928" s="1"/>
      <c r="EH928" s="1"/>
      <c r="EI928" s="1"/>
      <c r="EJ928" s="1"/>
      <c r="EK928" s="1"/>
      <c r="EL928" s="1"/>
      <c r="EM928" s="1"/>
      <c r="EN928" s="1"/>
      <c r="EO928" s="1"/>
      <c r="EP928" s="1"/>
    </row>
    <row r="929" spans="1:14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1"/>
      <c r="DD929" s="1"/>
      <c r="DE929" s="1"/>
      <c r="DF929" s="1"/>
      <c r="DG929" s="1"/>
      <c r="DH929" s="1"/>
      <c r="DI929" s="1"/>
      <c r="DJ929" s="1"/>
      <c r="DK929" s="1"/>
      <c r="DL929" s="1"/>
      <c r="DM929" s="1"/>
      <c r="DN929" s="1"/>
      <c r="DO929" s="1"/>
      <c r="DP929" s="1"/>
      <c r="DQ929" s="1"/>
      <c r="DR929" s="1"/>
      <c r="DS929" s="1"/>
      <c r="DT929" s="1"/>
      <c r="DU929" s="1"/>
      <c r="DV929" s="1"/>
      <c r="DW929" s="1"/>
      <c r="DX929" s="1"/>
      <c r="DY929" s="1"/>
      <c r="DZ929" s="1"/>
      <c r="EA929" s="1"/>
      <c r="EB929" s="1"/>
      <c r="EC929" s="1"/>
      <c r="ED929" s="1"/>
      <c r="EE929" s="1"/>
      <c r="EF929" s="1"/>
      <c r="EG929" s="1"/>
      <c r="EH929" s="1"/>
      <c r="EI929" s="1"/>
      <c r="EJ929" s="1"/>
      <c r="EK929" s="1"/>
      <c r="EL929" s="1"/>
      <c r="EM929" s="1"/>
      <c r="EN929" s="1"/>
      <c r="EO929" s="1"/>
      <c r="EP929" s="1"/>
    </row>
    <row r="930" spans="1:14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1"/>
      <c r="DD930" s="1"/>
      <c r="DE930" s="1"/>
      <c r="DF930" s="1"/>
      <c r="DG930" s="1"/>
      <c r="DH930" s="1"/>
      <c r="DI930" s="1"/>
      <c r="DJ930" s="1"/>
      <c r="DK930" s="1"/>
      <c r="DL930" s="1"/>
      <c r="DM930" s="1"/>
      <c r="DN930" s="1"/>
      <c r="DO930" s="1"/>
      <c r="DP930" s="1"/>
      <c r="DQ930" s="1"/>
      <c r="DR930" s="1"/>
      <c r="DS930" s="1"/>
      <c r="DT930" s="1"/>
      <c r="DU930" s="1"/>
      <c r="DV930" s="1"/>
      <c r="DW930" s="1"/>
      <c r="DX930" s="1"/>
      <c r="DY930" s="1"/>
      <c r="DZ930" s="1"/>
      <c r="EA930" s="1"/>
      <c r="EB930" s="1"/>
      <c r="EC930" s="1"/>
      <c r="ED930" s="1"/>
      <c r="EE930" s="1"/>
      <c r="EF930" s="1"/>
      <c r="EG930" s="1"/>
      <c r="EH930" s="1"/>
      <c r="EI930" s="1"/>
      <c r="EJ930" s="1"/>
      <c r="EK930" s="1"/>
      <c r="EL930" s="1"/>
      <c r="EM930" s="1"/>
      <c r="EN930" s="1"/>
      <c r="EO930" s="1"/>
      <c r="EP930" s="1"/>
    </row>
    <row r="931" spans="1:14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1"/>
      <c r="DD931" s="1"/>
      <c r="DE931" s="1"/>
      <c r="DF931" s="1"/>
      <c r="DG931" s="1"/>
      <c r="DH931" s="1"/>
      <c r="DI931" s="1"/>
      <c r="DJ931" s="1"/>
      <c r="DK931" s="1"/>
      <c r="DL931" s="1"/>
      <c r="DM931" s="1"/>
      <c r="DN931" s="1"/>
      <c r="DO931" s="1"/>
      <c r="DP931" s="1"/>
      <c r="DQ931" s="1"/>
      <c r="DR931" s="1"/>
      <c r="DS931" s="1"/>
      <c r="DT931" s="1"/>
      <c r="DU931" s="1"/>
      <c r="DV931" s="1"/>
      <c r="DW931" s="1"/>
      <c r="DX931" s="1"/>
      <c r="DY931" s="1"/>
      <c r="DZ931" s="1"/>
      <c r="EA931" s="1"/>
      <c r="EB931" s="1"/>
      <c r="EC931" s="1"/>
      <c r="ED931" s="1"/>
      <c r="EE931" s="1"/>
      <c r="EF931" s="1"/>
      <c r="EG931" s="1"/>
      <c r="EH931" s="1"/>
      <c r="EI931" s="1"/>
      <c r="EJ931" s="1"/>
      <c r="EK931" s="1"/>
      <c r="EL931" s="1"/>
      <c r="EM931" s="1"/>
      <c r="EN931" s="1"/>
      <c r="EO931" s="1"/>
      <c r="EP931" s="1"/>
    </row>
    <row r="932" spans="1:14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1"/>
      <c r="DD932" s="1"/>
      <c r="DE932" s="1"/>
      <c r="DF932" s="1"/>
      <c r="DG932" s="1"/>
      <c r="DH932" s="1"/>
      <c r="DI932" s="1"/>
      <c r="DJ932" s="1"/>
      <c r="DK932" s="1"/>
      <c r="DL932" s="1"/>
      <c r="DM932" s="1"/>
      <c r="DN932" s="1"/>
      <c r="DO932" s="1"/>
      <c r="DP932" s="1"/>
      <c r="DQ932" s="1"/>
      <c r="DR932" s="1"/>
      <c r="DS932" s="1"/>
      <c r="DT932" s="1"/>
      <c r="DU932" s="1"/>
      <c r="DV932" s="1"/>
      <c r="DW932" s="1"/>
      <c r="DX932" s="1"/>
      <c r="DY932" s="1"/>
      <c r="DZ932" s="1"/>
      <c r="EA932" s="1"/>
      <c r="EB932" s="1"/>
      <c r="EC932" s="1"/>
      <c r="ED932" s="1"/>
      <c r="EE932" s="1"/>
      <c r="EF932" s="1"/>
      <c r="EG932" s="1"/>
      <c r="EH932" s="1"/>
      <c r="EI932" s="1"/>
      <c r="EJ932" s="1"/>
      <c r="EK932" s="1"/>
      <c r="EL932" s="1"/>
      <c r="EM932" s="1"/>
      <c r="EN932" s="1"/>
      <c r="EO932" s="1"/>
      <c r="EP932" s="1"/>
    </row>
    <row r="933" spans="1:14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1"/>
      <c r="DD933" s="1"/>
      <c r="DE933" s="1"/>
      <c r="DF933" s="1"/>
      <c r="DG933" s="1"/>
      <c r="DH933" s="1"/>
      <c r="DI933" s="1"/>
      <c r="DJ933" s="1"/>
      <c r="DK933" s="1"/>
      <c r="DL933" s="1"/>
      <c r="DM933" s="1"/>
      <c r="DN933" s="1"/>
      <c r="DO933" s="1"/>
      <c r="DP933" s="1"/>
      <c r="DQ933" s="1"/>
      <c r="DR933" s="1"/>
      <c r="DS933" s="1"/>
      <c r="DT933" s="1"/>
      <c r="DU933" s="1"/>
      <c r="DV933" s="1"/>
      <c r="DW933" s="1"/>
      <c r="DX933" s="1"/>
      <c r="DY933" s="1"/>
      <c r="DZ933" s="1"/>
      <c r="EA933" s="1"/>
      <c r="EB933" s="1"/>
      <c r="EC933" s="1"/>
      <c r="ED933" s="1"/>
      <c r="EE933" s="1"/>
      <c r="EF933" s="1"/>
      <c r="EG933" s="1"/>
      <c r="EH933" s="1"/>
      <c r="EI933" s="1"/>
      <c r="EJ933" s="1"/>
      <c r="EK933" s="1"/>
      <c r="EL933" s="1"/>
      <c r="EM933" s="1"/>
      <c r="EN933" s="1"/>
      <c r="EO933" s="1"/>
      <c r="EP933" s="1"/>
    </row>
    <row r="934" spans="1:14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1"/>
      <c r="DD934" s="1"/>
      <c r="DE934" s="1"/>
      <c r="DF934" s="1"/>
      <c r="DG934" s="1"/>
      <c r="DH934" s="1"/>
      <c r="DI934" s="1"/>
      <c r="DJ934" s="1"/>
      <c r="DK934" s="1"/>
      <c r="DL934" s="1"/>
      <c r="DM934" s="1"/>
      <c r="DN934" s="1"/>
      <c r="DO934" s="1"/>
      <c r="DP934" s="1"/>
      <c r="DQ934" s="1"/>
      <c r="DR934" s="1"/>
      <c r="DS934" s="1"/>
      <c r="DT934" s="1"/>
      <c r="DU934" s="1"/>
      <c r="DV934" s="1"/>
      <c r="DW934" s="1"/>
      <c r="DX934" s="1"/>
      <c r="DY934" s="1"/>
      <c r="DZ934" s="1"/>
      <c r="EA934" s="1"/>
      <c r="EB934" s="1"/>
      <c r="EC934" s="1"/>
      <c r="ED934" s="1"/>
      <c r="EE934" s="1"/>
      <c r="EF934" s="1"/>
      <c r="EG934" s="1"/>
      <c r="EH934" s="1"/>
      <c r="EI934" s="1"/>
      <c r="EJ934" s="1"/>
      <c r="EK934" s="1"/>
      <c r="EL934" s="1"/>
      <c r="EM934" s="1"/>
      <c r="EN934" s="1"/>
      <c r="EO934" s="1"/>
      <c r="EP934" s="1"/>
    </row>
    <row r="935" spans="1:14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1"/>
      <c r="DD935" s="1"/>
      <c r="DE935" s="1"/>
      <c r="DF935" s="1"/>
      <c r="DG935" s="1"/>
      <c r="DH935" s="1"/>
      <c r="DI935" s="1"/>
      <c r="DJ935" s="1"/>
      <c r="DK935" s="1"/>
      <c r="DL935" s="1"/>
      <c r="DM935" s="1"/>
      <c r="DN935" s="1"/>
      <c r="DO935" s="1"/>
      <c r="DP935" s="1"/>
      <c r="DQ935" s="1"/>
      <c r="DR935" s="1"/>
      <c r="DS935" s="1"/>
      <c r="DT935" s="1"/>
      <c r="DU935" s="1"/>
      <c r="DV935" s="1"/>
      <c r="DW935" s="1"/>
      <c r="DX935" s="1"/>
      <c r="DY935" s="1"/>
      <c r="DZ935" s="1"/>
      <c r="EA935" s="1"/>
      <c r="EB935" s="1"/>
      <c r="EC935" s="1"/>
      <c r="ED935" s="1"/>
      <c r="EE935" s="1"/>
      <c r="EF935" s="1"/>
      <c r="EG935" s="1"/>
      <c r="EH935" s="1"/>
      <c r="EI935" s="1"/>
      <c r="EJ935" s="1"/>
      <c r="EK935" s="1"/>
      <c r="EL935" s="1"/>
      <c r="EM935" s="1"/>
      <c r="EN935" s="1"/>
      <c r="EO935" s="1"/>
      <c r="EP935" s="1"/>
    </row>
    <row r="936" spans="1:14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1"/>
      <c r="DD936" s="1"/>
      <c r="DE936" s="1"/>
      <c r="DF936" s="1"/>
      <c r="DG936" s="1"/>
      <c r="DH936" s="1"/>
      <c r="DI936" s="1"/>
      <c r="DJ936" s="1"/>
      <c r="DK936" s="1"/>
      <c r="DL936" s="1"/>
      <c r="DM936" s="1"/>
      <c r="DN936" s="1"/>
      <c r="DO936" s="1"/>
      <c r="DP936" s="1"/>
      <c r="DQ936" s="1"/>
      <c r="DR936" s="1"/>
      <c r="DS936" s="1"/>
      <c r="DT936" s="1"/>
      <c r="DU936" s="1"/>
      <c r="DV936" s="1"/>
      <c r="DW936" s="1"/>
      <c r="DX936" s="1"/>
      <c r="DY936" s="1"/>
      <c r="DZ936" s="1"/>
      <c r="EA936" s="1"/>
      <c r="EB936" s="1"/>
      <c r="EC936" s="1"/>
      <c r="ED936" s="1"/>
      <c r="EE936" s="1"/>
      <c r="EF936" s="1"/>
      <c r="EG936" s="1"/>
      <c r="EH936" s="1"/>
      <c r="EI936" s="1"/>
      <c r="EJ936" s="1"/>
      <c r="EK936" s="1"/>
      <c r="EL936" s="1"/>
      <c r="EM936" s="1"/>
      <c r="EN936" s="1"/>
      <c r="EO936" s="1"/>
      <c r="EP936" s="1"/>
    </row>
    <row r="937" spans="1:14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1"/>
      <c r="DD937" s="1"/>
      <c r="DE937" s="1"/>
      <c r="DF937" s="1"/>
      <c r="DG937" s="1"/>
      <c r="DH937" s="1"/>
      <c r="DI937" s="1"/>
      <c r="DJ937" s="1"/>
      <c r="DK937" s="1"/>
      <c r="DL937" s="1"/>
      <c r="DM937" s="1"/>
      <c r="DN937" s="1"/>
      <c r="DO937" s="1"/>
      <c r="DP937" s="1"/>
      <c r="DQ937" s="1"/>
      <c r="DR937" s="1"/>
      <c r="DS937" s="1"/>
      <c r="DT937" s="1"/>
      <c r="DU937" s="1"/>
      <c r="DV937" s="1"/>
      <c r="DW937" s="1"/>
      <c r="DX937" s="1"/>
      <c r="DY937" s="1"/>
      <c r="DZ937" s="1"/>
      <c r="EA937" s="1"/>
      <c r="EB937" s="1"/>
      <c r="EC937" s="1"/>
      <c r="ED937" s="1"/>
      <c r="EE937" s="1"/>
      <c r="EF937" s="1"/>
      <c r="EG937" s="1"/>
      <c r="EH937" s="1"/>
      <c r="EI937" s="1"/>
      <c r="EJ937" s="1"/>
      <c r="EK937" s="1"/>
      <c r="EL937" s="1"/>
      <c r="EM937" s="1"/>
      <c r="EN937" s="1"/>
      <c r="EO937" s="1"/>
      <c r="EP937" s="1"/>
    </row>
    <row r="938" spans="1:14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1"/>
      <c r="DD938" s="1"/>
      <c r="DE938" s="1"/>
      <c r="DF938" s="1"/>
      <c r="DG938" s="1"/>
      <c r="DH938" s="1"/>
      <c r="DI938" s="1"/>
      <c r="DJ938" s="1"/>
      <c r="DK938" s="1"/>
      <c r="DL938" s="1"/>
      <c r="DM938" s="1"/>
      <c r="DN938" s="1"/>
      <c r="DO938" s="1"/>
      <c r="DP938" s="1"/>
      <c r="DQ938" s="1"/>
      <c r="DR938" s="1"/>
      <c r="DS938" s="1"/>
      <c r="DT938" s="1"/>
      <c r="DU938" s="1"/>
      <c r="DV938" s="1"/>
      <c r="DW938" s="1"/>
      <c r="DX938" s="1"/>
      <c r="DY938" s="1"/>
      <c r="DZ938" s="1"/>
      <c r="EA938" s="1"/>
      <c r="EB938" s="1"/>
      <c r="EC938" s="1"/>
      <c r="ED938" s="1"/>
      <c r="EE938" s="1"/>
      <c r="EF938" s="1"/>
      <c r="EG938" s="1"/>
      <c r="EH938" s="1"/>
      <c r="EI938" s="1"/>
      <c r="EJ938" s="1"/>
      <c r="EK938" s="1"/>
      <c r="EL938" s="1"/>
      <c r="EM938" s="1"/>
      <c r="EN938" s="1"/>
      <c r="EO938" s="1"/>
      <c r="EP938" s="1"/>
    </row>
    <row r="939" spans="1:14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1"/>
      <c r="DD939" s="1"/>
      <c r="DE939" s="1"/>
      <c r="DF939" s="1"/>
      <c r="DG939" s="1"/>
      <c r="DH939" s="1"/>
      <c r="DI939" s="1"/>
      <c r="DJ939" s="1"/>
      <c r="DK939" s="1"/>
      <c r="DL939" s="1"/>
      <c r="DM939" s="1"/>
      <c r="DN939" s="1"/>
      <c r="DO939" s="1"/>
      <c r="DP939" s="1"/>
      <c r="DQ939" s="1"/>
      <c r="DR939" s="1"/>
      <c r="DS939" s="1"/>
      <c r="DT939" s="1"/>
      <c r="DU939" s="1"/>
      <c r="DV939" s="1"/>
      <c r="DW939" s="1"/>
      <c r="DX939" s="1"/>
      <c r="DY939" s="1"/>
      <c r="DZ939" s="1"/>
      <c r="EA939" s="1"/>
      <c r="EB939" s="1"/>
      <c r="EC939" s="1"/>
      <c r="ED939" s="1"/>
      <c r="EE939" s="1"/>
      <c r="EF939" s="1"/>
      <c r="EG939" s="1"/>
      <c r="EH939" s="1"/>
      <c r="EI939" s="1"/>
      <c r="EJ939" s="1"/>
      <c r="EK939" s="1"/>
      <c r="EL939" s="1"/>
      <c r="EM939" s="1"/>
      <c r="EN939" s="1"/>
      <c r="EO939" s="1"/>
      <c r="EP939" s="1"/>
    </row>
    <row r="940" spans="1:14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1"/>
      <c r="DD940" s="1"/>
      <c r="DE940" s="1"/>
      <c r="DF940" s="1"/>
      <c r="DG940" s="1"/>
      <c r="DH940" s="1"/>
      <c r="DI940" s="1"/>
      <c r="DJ940" s="1"/>
      <c r="DK940" s="1"/>
      <c r="DL940" s="1"/>
      <c r="DM940" s="1"/>
      <c r="DN940" s="1"/>
      <c r="DO940" s="1"/>
      <c r="DP940" s="1"/>
      <c r="DQ940" s="1"/>
      <c r="DR940" s="1"/>
      <c r="DS940" s="1"/>
      <c r="DT940" s="1"/>
      <c r="DU940" s="1"/>
      <c r="DV940" s="1"/>
      <c r="DW940" s="1"/>
      <c r="DX940" s="1"/>
      <c r="DY940" s="1"/>
      <c r="DZ940" s="1"/>
      <c r="EA940" s="1"/>
      <c r="EB940" s="1"/>
      <c r="EC940" s="1"/>
      <c r="ED940" s="1"/>
      <c r="EE940" s="1"/>
      <c r="EF940" s="1"/>
      <c r="EG940" s="1"/>
      <c r="EH940" s="1"/>
      <c r="EI940" s="1"/>
      <c r="EJ940" s="1"/>
      <c r="EK940" s="1"/>
      <c r="EL940" s="1"/>
      <c r="EM940" s="1"/>
      <c r="EN940" s="1"/>
      <c r="EO940" s="1"/>
      <c r="EP940" s="1"/>
    </row>
    <row r="941" spans="1:14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1"/>
      <c r="DD941" s="1"/>
      <c r="DE941" s="1"/>
      <c r="DF941" s="1"/>
      <c r="DG941" s="1"/>
      <c r="DH941" s="1"/>
      <c r="DI941" s="1"/>
      <c r="DJ941" s="1"/>
      <c r="DK941" s="1"/>
      <c r="DL941" s="1"/>
      <c r="DM941" s="1"/>
      <c r="DN941" s="1"/>
      <c r="DO941" s="1"/>
      <c r="DP941" s="1"/>
      <c r="DQ941" s="1"/>
      <c r="DR941" s="1"/>
      <c r="DS941" s="1"/>
      <c r="DT941" s="1"/>
      <c r="DU941" s="1"/>
      <c r="DV941" s="1"/>
      <c r="DW941" s="1"/>
      <c r="DX941" s="1"/>
      <c r="DY941" s="1"/>
      <c r="DZ941" s="1"/>
      <c r="EA941" s="1"/>
      <c r="EB941" s="1"/>
      <c r="EC941" s="1"/>
      <c r="ED941" s="1"/>
      <c r="EE941" s="1"/>
      <c r="EF941" s="1"/>
      <c r="EG941" s="1"/>
      <c r="EH941" s="1"/>
      <c r="EI941" s="1"/>
      <c r="EJ941" s="1"/>
      <c r="EK941" s="1"/>
      <c r="EL941" s="1"/>
      <c r="EM941" s="1"/>
      <c r="EN941" s="1"/>
      <c r="EO941" s="1"/>
      <c r="EP941" s="1"/>
    </row>
    <row r="942" spans="1:14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1"/>
      <c r="DD942" s="1"/>
      <c r="DE942" s="1"/>
      <c r="DF942" s="1"/>
      <c r="DG942" s="1"/>
      <c r="DH942" s="1"/>
      <c r="DI942" s="1"/>
      <c r="DJ942" s="1"/>
      <c r="DK942" s="1"/>
      <c r="DL942" s="1"/>
      <c r="DM942" s="1"/>
      <c r="DN942" s="1"/>
      <c r="DO942" s="1"/>
      <c r="DP942" s="1"/>
      <c r="DQ942" s="1"/>
      <c r="DR942" s="1"/>
      <c r="DS942" s="1"/>
      <c r="DT942" s="1"/>
      <c r="DU942" s="1"/>
      <c r="DV942" s="1"/>
      <c r="DW942" s="1"/>
      <c r="DX942" s="1"/>
      <c r="DY942" s="1"/>
      <c r="DZ942" s="1"/>
      <c r="EA942" s="1"/>
      <c r="EB942" s="1"/>
      <c r="EC942" s="1"/>
      <c r="ED942" s="1"/>
      <c r="EE942" s="1"/>
      <c r="EF942" s="1"/>
      <c r="EG942" s="1"/>
      <c r="EH942" s="1"/>
      <c r="EI942" s="1"/>
      <c r="EJ942" s="1"/>
      <c r="EK942" s="1"/>
      <c r="EL942" s="1"/>
      <c r="EM942" s="1"/>
      <c r="EN942" s="1"/>
      <c r="EO942" s="1"/>
      <c r="EP942" s="1"/>
    </row>
    <row r="943" spans="1:14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1"/>
      <c r="DD943" s="1"/>
      <c r="DE943" s="1"/>
      <c r="DF943" s="1"/>
      <c r="DG943" s="1"/>
      <c r="DH943" s="1"/>
      <c r="DI943" s="1"/>
      <c r="DJ943" s="1"/>
      <c r="DK943" s="1"/>
      <c r="DL943" s="1"/>
      <c r="DM943" s="1"/>
      <c r="DN943" s="1"/>
      <c r="DO943" s="1"/>
      <c r="DP943" s="1"/>
      <c r="DQ943" s="1"/>
      <c r="DR943" s="1"/>
      <c r="DS943" s="1"/>
      <c r="DT943" s="1"/>
      <c r="DU943" s="1"/>
      <c r="DV943" s="1"/>
      <c r="DW943" s="1"/>
      <c r="DX943" s="1"/>
      <c r="DY943" s="1"/>
      <c r="DZ943" s="1"/>
      <c r="EA943" s="1"/>
      <c r="EB943" s="1"/>
      <c r="EC943" s="1"/>
      <c r="ED943" s="1"/>
      <c r="EE943" s="1"/>
      <c r="EF943" s="1"/>
      <c r="EG943" s="1"/>
      <c r="EH943" s="1"/>
      <c r="EI943" s="1"/>
      <c r="EJ943" s="1"/>
      <c r="EK943" s="1"/>
      <c r="EL943" s="1"/>
      <c r="EM943" s="1"/>
      <c r="EN943" s="1"/>
      <c r="EO943" s="1"/>
      <c r="EP943" s="1"/>
    </row>
    <row r="944" spans="1:14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1"/>
      <c r="DD944" s="1"/>
      <c r="DE944" s="1"/>
      <c r="DF944" s="1"/>
      <c r="DG944" s="1"/>
      <c r="DH944" s="1"/>
      <c r="DI944" s="1"/>
      <c r="DJ944" s="1"/>
      <c r="DK944" s="1"/>
      <c r="DL944" s="1"/>
      <c r="DM944" s="1"/>
      <c r="DN944" s="1"/>
      <c r="DO944" s="1"/>
      <c r="DP944" s="1"/>
      <c r="DQ944" s="1"/>
      <c r="DR944" s="1"/>
      <c r="DS944" s="1"/>
      <c r="DT944" s="1"/>
      <c r="DU944" s="1"/>
      <c r="DV944" s="1"/>
      <c r="DW944" s="1"/>
      <c r="DX944" s="1"/>
      <c r="DY944" s="1"/>
      <c r="DZ944" s="1"/>
      <c r="EA944" s="1"/>
      <c r="EB944" s="1"/>
      <c r="EC944" s="1"/>
      <c r="ED944" s="1"/>
      <c r="EE944" s="1"/>
      <c r="EF944" s="1"/>
      <c r="EG944" s="1"/>
      <c r="EH944" s="1"/>
      <c r="EI944" s="1"/>
      <c r="EJ944" s="1"/>
      <c r="EK944" s="1"/>
      <c r="EL944" s="1"/>
      <c r="EM944" s="1"/>
      <c r="EN944" s="1"/>
      <c r="EO944" s="1"/>
      <c r="EP944" s="1"/>
    </row>
    <row r="945" spans="1:14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1"/>
      <c r="DD945" s="1"/>
      <c r="DE945" s="1"/>
      <c r="DF945" s="1"/>
      <c r="DG945" s="1"/>
      <c r="DH945" s="1"/>
      <c r="DI945" s="1"/>
      <c r="DJ945" s="1"/>
      <c r="DK945" s="1"/>
      <c r="DL945" s="1"/>
      <c r="DM945" s="1"/>
      <c r="DN945" s="1"/>
      <c r="DO945" s="1"/>
      <c r="DP945" s="1"/>
      <c r="DQ945" s="1"/>
      <c r="DR945" s="1"/>
      <c r="DS945" s="1"/>
      <c r="DT945" s="1"/>
      <c r="DU945" s="1"/>
      <c r="DV945" s="1"/>
      <c r="DW945" s="1"/>
      <c r="DX945" s="1"/>
      <c r="DY945" s="1"/>
      <c r="DZ945" s="1"/>
      <c r="EA945" s="1"/>
      <c r="EB945" s="1"/>
      <c r="EC945" s="1"/>
      <c r="ED945" s="1"/>
      <c r="EE945" s="1"/>
      <c r="EF945" s="1"/>
      <c r="EG945" s="1"/>
      <c r="EH945" s="1"/>
      <c r="EI945" s="1"/>
      <c r="EJ945" s="1"/>
      <c r="EK945" s="1"/>
      <c r="EL945" s="1"/>
      <c r="EM945" s="1"/>
      <c r="EN945" s="1"/>
      <c r="EO945" s="1"/>
      <c r="EP945" s="1"/>
    </row>
    <row r="946" spans="1:1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1"/>
      <c r="DD946" s="1"/>
      <c r="DE946" s="1"/>
      <c r="DF946" s="1"/>
      <c r="DG946" s="1"/>
      <c r="DH946" s="1"/>
      <c r="DI946" s="1"/>
      <c r="DJ946" s="1"/>
      <c r="DK946" s="1"/>
      <c r="DL946" s="1"/>
      <c r="DM946" s="1"/>
      <c r="DN946" s="1"/>
      <c r="DO946" s="1"/>
      <c r="DP946" s="1"/>
      <c r="DQ946" s="1"/>
      <c r="DR946" s="1"/>
      <c r="DS946" s="1"/>
      <c r="DT946" s="1"/>
      <c r="DU946" s="1"/>
      <c r="DV946" s="1"/>
      <c r="DW946" s="1"/>
      <c r="DX946" s="1"/>
      <c r="DY946" s="1"/>
      <c r="DZ946" s="1"/>
      <c r="EA946" s="1"/>
      <c r="EB946" s="1"/>
      <c r="EC946" s="1"/>
      <c r="ED946" s="1"/>
      <c r="EE946" s="1"/>
      <c r="EF946" s="1"/>
      <c r="EG946" s="1"/>
      <c r="EH946" s="1"/>
      <c r="EI946" s="1"/>
      <c r="EJ946" s="1"/>
      <c r="EK946" s="1"/>
      <c r="EL946" s="1"/>
      <c r="EM946" s="1"/>
      <c r="EN946" s="1"/>
      <c r="EO946" s="1"/>
      <c r="EP946" s="1"/>
    </row>
    <row r="947" spans="1:14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1"/>
      <c r="DD947" s="1"/>
      <c r="DE947" s="1"/>
      <c r="DF947" s="1"/>
      <c r="DG947" s="1"/>
      <c r="DH947" s="1"/>
      <c r="DI947" s="1"/>
      <c r="DJ947" s="1"/>
      <c r="DK947" s="1"/>
      <c r="DL947" s="1"/>
      <c r="DM947" s="1"/>
      <c r="DN947" s="1"/>
      <c r="DO947" s="1"/>
      <c r="DP947" s="1"/>
      <c r="DQ947" s="1"/>
      <c r="DR947" s="1"/>
      <c r="DS947" s="1"/>
      <c r="DT947" s="1"/>
      <c r="DU947" s="1"/>
      <c r="DV947" s="1"/>
      <c r="DW947" s="1"/>
      <c r="DX947" s="1"/>
      <c r="DY947" s="1"/>
      <c r="DZ947" s="1"/>
      <c r="EA947" s="1"/>
      <c r="EB947" s="1"/>
      <c r="EC947" s="1"/>
      <c r="ED947" s="1"/>
      <c r="EE947" s="1"/>
      <c r="EF947" s="1"/>
      <c r="EG947" s="1"/>
      <c r="EH947" s="1"/>
      <c r="EI947" s="1"/>
      <c r="EJ947" s="1"/>
      <c r="EK947" s="1"/>
      <c r="EL947" s="1"/>
      <c r="EM947" s="1"/>
      <c r="EN947" s="1"/>
      <c r="EO947" s="1"/>
      <c r="EP947" s="1"/>
    </row>
    <row r="948" spans="1:14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1"/>
      <c r="DD948" s="1"/>
      <c r="DE948" s="1"/>
      <c r="DF948" s="1"/>
      <c r="DG948" s="1"/>
      <c r="DH948" s="1"/>
      <c r="DI948" s="1"/>
      <c r="DJ948" s="1"/>
      <c r="DK948" s="1"/>
      <c r="DL948" s="1"/>
      <c r="DM948" s="1"/>
      <c r="DN948" s="1"/>
      <c r="DO948" s="1"/>
      <c r="DP948" s="1"/>
      <c r="DQ948" s="1"/>
      <c r="DR948" s="1"/>
      <c r="DS948" s="1"/>
      <c r="DT948" s="1"/>
      <c r="DU948" s="1"/>
      <c r="DV948" s="1"/>
      <c r="DW948" s="1"/>
      <c r="DX948" s="1"/>
      <c r="DY948" s="1"/>
      <c r="DZ948" s="1"/>
      <c r="EA948" s="1"/>
      <c r="EB948" s="1"/>
      <c r="EC948" s="1"/>
      <c r="ED948" s="1"/>
      <c r="EE948" s="1"/>
      <c r="EF948" s="1"/>
      <c r="EG948" s="1"/>
      <c r="EH948" s="1"/>
      <c r="EI948" s="1"/>
      <c r="EJ948" s="1"/>
      <c r="EK948" s="1"/>
      <c r="EL948" s="1"/>
      <c r="EM948" s="1"/>
      <c r="EN948" s="1"/>
      <c r="EO948" s="1"/>
      <c r="EP948" s="1"/>
    </row>
    <row r="949" spans="1:14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1"/>
      <c r="DD949" s="1"/>
      <c r="DE949" s="1"/>
      <c r="DF949" s="1"/>
      <c r="DG949" s="1"/>
      <c r="DH949" s="1"/>
      <c r="DI949" s="1"/>
      <c r="DJ949" s="1"/>
      <c r="DK949" s="1"/>
      <c r="DL949" s="1"/>
      <c r="DM949" s="1"/>
      <c r="DN949" s="1"/>
      <c r="DO949" s="1"/>
      <c r="DP949" s="1"/>
      <c r="DQ949" s="1"/>
      <c r="DR949" s="1"/>
      <c r="DS949" s="1"/>
      <c r="DT949" s="1"/>
      <c r="DU949" s="1"/>
      <c r="DV949" s="1"/>
      <c r="DW949" s="1"/>
      <c r="DX949" s="1"/>
      <c r="DY949" s="1"/>
      <c r="DZ949" s="1"/>
      <c r="EA949" s="1"/>
      <c r="EB949" s="1"/>
      <c r="EC949" s="1"/>
      <c r="ED949" s="1"/>
      <c r="EE949" s="1"/>
      <c r="EF949" s="1"/>
      <c r="EG949" s="1"/>
      <c r="EH949" s="1"/>
      <c r="EI949" s="1"/>
      <c r="EJ949" s="1"/>
      <c r="EK949" s="1"/>
      <c r="EL949" s="1"/>
      <c r="EM949" s="1"/>
      <c r="EN949" s="1"/>
      <c r="EO949" s="1"/>
      <c r="EP949" s="1"/>
    </row>
    <row r="950" spans="1:14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1"/>
      <c r="DD950" s="1"/>
      <c r="DE950" s="1"/>
      <c r="DF950" s="1"/>
      <c r="DG950" s="1"/>
      <c r="DH950" s="1"/>
      <c r="DI950" s="1"/>
      <c r="DJ950" s="1"/>
      <c r="DK950" s="1"/>
      <c r="DL950" s="1"/>
      <c r="DM950" s="1"/>
      <c r="DN950" s="1"/>
      <c r="DO950" s="1"/>
      <c r="DP950" s="1"/>
      <c r="DQ950" s="1"/>
      <c r="DR950" s="1"/>
      <c r="DS950" s="1"/>
      <c r="DT950" s="1"/>
      <c r="DU950" s="1"/>
      <c r="DV950" s="1"/>
      <c r="DW950" s="1"/>
      <c r="DX950" s="1"/>
      <c r="DY950" s="1"/>
      <c r="DZ950" s="1"/>
      <c r="EA950" s="1"/>
      <c r="EB950" s="1"/>
      <c r="EC950" s="1"/>
      <c r="ED950" s="1"/>
      <c r="EE950" s="1"/>
      <c r="EF950" s="1"/>
      <c r="EG950" s="1"/>
      <c r="EH950" s="1"/>
      <c r="EI950" s="1"/>
      <c r="EJ950" s="1"/>
      <c r="EK950" s="1"/>
      <c r="EL950" s="1"/>
      <c r="EM950" s="1"/>
      <c r="EN950" s="1"/>
      <c r="EO950" s="1"/>
      <c r="EP950" s="1"/>
    </row>
    <row r="951" spans="1:14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1"/>
      <c r="DD951" s="1"/>
      <c r="DE951" s="1"/>
      <c r="DF951" s="1"/>
      <c r="DG951" s="1"/>
      <c r="DH951" s="1"/>
      <c r="DI951" s="1"/>
      <c r="DJ951" s="1"/>
      <c r="DK951" s="1"/>
      <c r="DL951" s="1"/>
      <c r="DM951" s="1"/>
      <c r="DN951" s="1"/>
      <c r="DO951" s="1"/>
      <c r="DP951" s="1"/>
      <c r="DQ951" s="1"/>
      <c r="DR951" s="1"/>
      <c r="DS951" s="1"/>
      <c r="DT951" s="1"/>
      <c r="DU951" s="1"/>
      <c r="DV951" s="1"/>
      <c r="DW951" s="1"/>
      <c r="DX951" s="1"/>
      <c r="DY951" s="1"/>
      <c r="DZ951" s="1"/>
      <c r="EA951" s="1"/>
      <c r="EB951" s="1"/>
      <c r="EC951" s="1"/>
      <c r="ED951" s="1"/>
      <c r="EE951" s="1"/>
      <c r="EF951" s="1"/>
      <c r="EG951" s="1"/>
      <c r="EH951" s="1"/>
      <c r="EI951" s="1"/>
      <c r="EJ951" s="1"/>
      <c r="EK951" s="1"/>
      <c r="EL951" s="1"/>
      <c r="EM951" s="1"/>
      <c r="EN951" s="1"/>
      <c r="EO951" s="1"/>
      <c r="EP951" s="1"/>
    </row>
    <row r="952" spans="1:14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1"/>
      <c r="DD952" s="1"/>
      <c r="DE952" s="1"/>
      <c r="DF952" s="1"/>
      <c r="DG952" s="1"/>
      <c r="DH952" s="1"/>
      <c r="DI952" s="1"/>
      <c r="DJ952" s="1"/>
      <c r="DK952" s="1"/>
      <c r="DL952" s="1"/>
      <c r="DM952" s="1"/>
      <c r="DN952" s="1"/>
      <c r="DO952" s="1"/>
      <c r="DP952" s="1"/>
      <c r="DQ952" s="1"/>
      <c r="DR952" s="1"/>
      <c r="DS952" s="1"/>
      <c r="DT952" s="1"/>
      <c r="DU952" s="1"/>
      <c r="DV952" s="1"/>
      <c r="DW952" s="1"/>
      <c r="DX952" s="1"/>
      <c r="DY952" s="1"/>
      <c r="DZ952" s="1"/>
      <c r="EA952" s="1"/>
      <c r="EB952" s="1"/>
      <c r="EC952" s="1"/>
      <c r="ED952" s="1"/>
      <c r="EE952" s="1"/>
      <c r="EF952" s="1"/>
      <c r="EG952" s="1"/>
      <c r="EH952" s="1"/>
      <c r="EI952" s="1"/>
      <c r="EJ952" s="1"/>
      <c r="EK952" s="1"/>
      <c r="EL952" s="1"/>
      <c r="EM952" s="1"/>
      <c r="EN952" s="1"/>
      <c r="EO952" s="1"/>
      <c r="EP952" s="1"/>
    </row>
    <row r="953" spans="1:14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1"/>
      <c r="DD953" s="1"/>
      <c r="DE953" s="1"/>
      <c r="DF953" s="1"/>
      <c r="DG953" s="1"/>
      <c r="DH953" s="1"/>
      <c r="DI953" s="1"/>
      <c r="DJ953" s="1"/>
      <c r="DK953" s="1"/>
      <c r="DL953" s="1"/>
      <c r="DM953" s="1"/>
      <c r="DN953" s="1"/>
      <c r="DO953" s="1"/>
      <c r="DP953" s="1"/>
      <c r="DQ953" s="1"/>
      <c r="DR953" s="1"/>
      <c r="DS953" s="1"/>
      <c r="DT953" s="1"/>
      <c r="DU953" s="1"/>
      <c r="DV953" s="1"/>
      <c r="DW953" s="1"/>
      <c r="DX953" s="1"/>
      <c r="DY953" s="1"/>
      <c r="DZ953" s="1"/>
      <c r="EA953" s="1"/>
      <c r="EB953" s="1"/>
      <c r="EC953" s="1"/>
      <c r="ED953" s="1"/>
      <c r="EE953" s="1"/>
      <c r="EF953" s="1"/>
      <c r="EG953" s="1"/>
      <c r="EH953" s="1"/>
      <c r="EI953" s="1"/>
      <c r="EJ953" s="1"/>
      <c r="EK953" s="1"/>
      <c r="EL953" s="1"/>
      <c r="EM953" s="1"/>
      <c r="EN953" s="1"/>
      <c r="EO953" s="1"/>
      <c r="EP953" s="1"/>
    </row>
    <row r="954" spans="1:14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1"/>
      <c r="DD954" s="1"/>
      <c r="DE954" s="1"/>
      <c r="DF954" s="1"/>
      <c r="DG954" s="1"/>
      <c r="DH954" s="1"/>
      <c r="DI954" s="1"/>
      <c r="DJ954" s="1"/>
      <c r="DK954" s="1"/>
      <c r="DL954" s="1"/>
      <c r="DM954" s="1"/>
      <c r="DN954" s="1"/>
      <c r="DO954" s="1"/>
      <c r="DP954" s="1"/>
      <c r="DQ954" s="1"/>
      <c r="DR954" s="1"/>
      <c r="DS954" s="1"/>
      <c r="DT954" s="1"/>
      <c r="DU954" s="1"/>
      <c r="DV954" s="1"/>
      <c r="DW954" s="1"/>
      <c r="DX954" s="1"/>
      <c r="DY954" s="1"/>
      <c r="DZ954" s="1"/>
      <c r="EA954" s="1"/>
      <c r="EB954" s="1"/>
      <c r="EC954" s="1"/>
      <c r="ED954" s="1"/>
      <c r="EE954" s="1"/>
      <c r="EF954" s="1"/>
      <c r="EG954" s="1"/>
      <c r="EH954" s="1"/>
      <c r="EI954" s="1"/>
      <c r="EJ954" s="1"/>
      <c r="EK954" s="1"/>
      <c r="EL954" s="1"/>
      <c r="EM954" s="1"/>
      <c r="EN954" s="1"/>
      <c r="EO954" s="1"/>
      <c r="EP954" s="1"/>
    </row>
    <row r="955" spans="1:14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1"/>
      <c r="DD955" s="1"/>
      <c r="DE955" s="1"/>
      <c r="DF955" s="1"/>
      <c r="DG955" s="1"/>
      <c r="DH955" s="1"/>
      <c r="DI955" s="1"/>
      <c r="DJ955" s="1"/>
      <c r="DK955" s="1"/>
      <c r="DL955" s="1"/>
      <c r="DM955" s="1"/>
      <c r="DN955" s="1"/>
      <c r="DO955" s="1"/>
      <c r="DP955" s="1"/>
      <c r="DQ955" s="1"/>
      <c r="DR955" s="1"/>
      <c r="DS955" s="1"/>
      <c r="DT955" s="1"/>
      <c r="DU955" s="1"/>
      <c r="DV955" s="1"/>
      <c r="DW955" s="1"/>
      <c r="DX955" s="1"/>
      <c r="DY955" s="1"/>
      <c r="DZ955" s="1"/>
      <c r="EA955" s="1"/>
      <c r="EB955" s="1"/>
      <c r="EC955" s="1"/>
      <c r="ED955" s="1"/>
      <c r="EE955" s="1"/>
      <c r="EF955" s="1"/>
      <c r="EG955" s="1"/>
      <c r="EH955" s="1"/>
      <c r="EI955" s="1"/>
      <c r="EJ955" s="1"/>
      <c r="EK955" s="1"/>
      <c r="EL955" s="1"/>
      <c r="EM955" s="1"/>
      <c r="EN955" s="1"/>
      <c r="EO955" s="1"/>
      <c r="EP955" s="1"/>
    </row>
    <row r="956" spans="1:14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1"/>
      <c r="DD956" s="1"/>
      <c r="DE956" s="1"/>
      <c r="DF956" s="1"/>
      <c r="DG956" s="1"/>
      <c r="DH956" s="1"/>
      <c r="DI956" s="1"/>
      <c r="DJ956" s="1"/>
      <c r="DK956" s="1"/>
      <c r="DL956" s="1"/>
      <c r="DM956" s="1"/>
      <c r="DN956" s="1"/>
      <c r="DO956" s="1"/>
      <c r="DP956" s="1"/>
      <c r="DQ956" s="1"/>
      <c r="DR956" s="1"/>
      <c r="DS956" s="1"/>
      <c r="DT956" s="1"/>
      <c r="DU956" s="1"/>
      <c r="DV956" s="1"/>
      <c r="DW956" s="1"/>
      <c r="DX956" s="1"/>
      <c r="DY956" s="1"/>
      <c r="DZ956" s="1"/>
      <c r="EA956" s="1"/>
      <c r="EB956" s="1"/>
      <c r="EC956" s="1"/>
      <c r="ED956" s="1"/>
      <c r="EE956" s="1"/>
      <c r="EF956" s="1"/>
      <c r="EG956" s="1"/>
      <c r="EH956" s="1"/>
      <c r="EI956" s="1"/>
      <c r="EJ956" s="1"/>
      <c r="EK956" s="1"/>
      <c r="EL956" s="1"/>
      <c r="EM956" s="1"/>
      <c r="EN956" s="1"/>
      <c r="EO956" s="1"/>
      <c r="EP956" s="1"/>
    </row>
    <row r="957" spans="1:14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1"/>
      <c r="DD957" s="1"/>
      <c r="DE957" s="1"/>
      <c r="DF957" s="1"/>
      <c r="DG957" s="1"/>
      <c r="DH957" s="1"/>
      <c r="DI957" s="1"/>
      <c r="DJ957" s="1"/>
      <c r="DK957" s="1"/>
      <c r="DL957" s="1"/>
      <c r="DM957" s="1"/>
      <c r="DN957" s="1"/>
      <c r="DO957" s="1"/>
      <c r="DP957" s="1"/>
      <c r="DQ957" s="1"/>
      <c r="DR957" s="1"/>
      <c r="DS957" s="1"/>
      <c r="DT957" s="1"/>
      <c r="DU957" s="1"/>
      <c r="DV957" s="1"/>
      <c r="DW957" s="1"/>
      <c r="DX957" s="1"/>
      <c r="DY957" s="1"/>
      <c r="DZ957" s="1"/>
      <c r="EA957" s="1"/>
      <c r="EB957" s="1"/>
      <c r="EC957" s="1"/>
      <c r="ED957" s="1"/>
      <c r="EE957" s="1"/>
      <c r="EF957" s="1"/>
      <c r="EG957" s="1"/>
      <c r="EH957" s="1"/>
      <c r="EI957" s="1"/>
      <c r="EJ957" s="1"/>
      <c r="EK957" s="1"/>
      <c r="EL957" s="1"/>
      <c r="EM957" s="1"/>
      <c r="EN957" s="1"/>
      <c r="EO957" s="1"/>
      <c r="EP957" s="1"/>
    </row>
    <row r="958" spans="1:14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1"/>
      <c r="DD958" s="1"/>
      <c r="DE958" s="1"/>
      <c r="DF958" s="1"/>
      <c r="DG958" s="1"/>
      <c r="DH958" s="1"/>
      <c r="DI958" s="1"/>
      <c r="DJ958" s="1"/>
      <c r="DK958" s="1"/>
      <c r="DL958" s="1"/>
      <c r="DM958" s="1"/>
      <c r="DN958" s="1"/>
      <c r="DO958" s="1"/>
      <c r="DP958" s="1"/>
      <c r="DQ958" s="1"/>
      <c r="DR958" s="1"/>
      <c r="DS958" s="1"/>
      <c r="DT958" s="1"/>
      <c r="DU958" s="1"/>
      <c r="DV958" s="1"/>
      <c r="DW958" s="1"/>
      <c r="DX958" s="1"/>
      <c r="DY958" s="1"/>
      <c r="DZ958" s="1"/>
      <c r="EA958" s="1"/>
      <c r="EB958" s="1"/>
      <c r="EC958" s="1"/>
      <c r="ED958" s="1"/>
      <c r="EE958" s="1"/>
      <c r="EF958" s="1"/>
      <c r="EG958" s="1"/>
      <c r="EH958" s="1"/>
      <c r="EI958" s="1"/>
      <c r="EJ958" s="1"/>
      <c r="EK958" s="1"/>
      <c r="EL958" s="1"/>
      <c r="EM958" s="1"/>
      <c r="EN958" s="1"/>
      <c r="EO958" s="1"/>
      <c r="EP958" s="1"/>
    </row>
    <row r="959" spans="1:14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1"/>
      <c r="DD959" s="1"/>
      <c r="DE959" s="1"/>
      <c r="DF959" s="1"/>
      <c r="DG959" s="1"/>
      <c r="DH959" s="1"/>
      <c r="DI959" s="1"/>
      <c r="DJ959" s="1"/>
      <c r="DK959" s="1"/>
      <c r="DL959" s="1"/>
      <c r="DM959" s="1"/>
      <c r="DN959" s="1"/>
      <c r="DO959" s="1"/>
      <c r="DP959" s="1"/>
      <c r="DQ959" s="1"/>
      <c r="DR959" s="1"/>
      <c r="DS959" s="1"/>
      <c r="DT959" s="1"/>
      <c r="DU959" s="1"/>
      <c r="DV959" s="1"/>
      <c r="DW959" s="1"/>
      <c r="DX959" s="1"/>
      <c r="DY959" s="1"/>
      <c r="DZ959" s="1"/>
      <c r="EA959" s="1"/>
      <c r="EB959" s="1"/>
      <c r="EC959" s="1"/>
      <c r="ED959" s="1"/>
      <c r="EE959" s="1"/>
      <c r="EF959" s="1"/>
      <c r="EG959" s="1"/>
      <c r="EH959" s="1"/>
      <c r="EI959" s="1"/>
      <c r="EJ959" s="1"/>
      <c r="EK959" s="1"/>
      <c r="EL959" s="1"/>
      <c r="EM959" s="1"/>
      <c r="EN959" s="1"/>
      <c r="EO959" s="1"/>
      <c r="EP959" s="1"/>
    </row>
    <row r="960" spans="1:14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1"/>
      <c r="DD960" s="1"/>
      <c r="DE960" s="1"/>
      <c r="DF960" s="1"/>
      <c r="DG960" s="1"/>
      <c r="DH960" s="1"/>
      <c r="DI960" s="1"/>
      <c r="DJ960" s="1"/>
      <c r="DK960" s="1"/>
      <c r="DL960" s="1"/>
      <c r="DM960" s="1"/>
      <c r="DN960" s="1"/>
      <c r="DO960" s="1"/>
      <c r="DP960" s="1"/>
      <c r="DQ960" s="1"/>
      <c r="DR960" s="1"/>
      <c r="DS960" s="1"/>
      <c r="DT960" s="1"/>
      <c r="DU960" s="1"/>
      <c r="DV960" s="1"/>
      <c r="DW960" s="1"/>
      <c r="DX960" s="1"/>
      <c r="DY960" s="1"/>
      <c r="DZ960" s="1"/>
      <c r="EA960" s="1"/>
      <c r="EB960" s="1"/>
      <c r="EC960" s="1"/>
      <c r="ED960" s="1"/>
      <c r="EE960" s="1"/>
      <c r="EF960" s="1"/>
      <c r="EG960" s="1"/>
      <c r="EH960" s="1"/>
      <c r="EI960" s="1"/>
      <c r="EJ960" s="1"/>
      <c r="EK960" s="1"/>
      <c r="EL960" s="1"/>
      <c r="EM960" s="1"/>
      <c r="EN960" s="1"/>
      <c r="EO960" s="1"/>
      <c r="EP960" s="1"/>
    </row>
    <row r="961" spans="1:14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1"/>
      <c r="DD961" s="1"/>
      <c r="DE961" s="1"/>
      <c r="DF961" s="1"/>
      <c r="DG961" s="1"/>
      <c r="DH961" s="1"/>
      <c r="DI961" s="1"/>
      <c r="DJ961" s="1"/>
      <c r="DK961" s="1"/>
      <c r="DL961" s="1"/>
      <c r="DM961" s="1"/>
      <c r="DN961" s="1"/>
      <c r="DO961" s="1"/>
      <c r="DP961" s="1"/>
      <c r="DQ961" s="1"/>
      <c r="DR961" s="1"/>
      <c r="DS961" s="1"/>
      <c r="DT961" s="1"/>
      <c r="DU961" s="1"/>
      <c r="DV961" s="1"/>
      <c r="DW961" s="1"/>
      <c r="DX961" s="1"/>
      <c r="DY961" s="1"/>
      <c r="DZ961" s="1"/>
      <c r="EA961" s="1"/>
      <c r="EB961" s="1"/>
      <c r="EC961" s="1"/>
      <c r="ED961" s="1"/>
      <c r="EE961" s="1"/>
      <c r="EF961" s="1"/>
      <c r="EG961" s="1"/>
      <c r="EH961" s="1"/>
      <c r="EI961" s="1"/>
      <c r="EJ961" s="1"/>
      <c r="EK961" s="1"/>
      <c r="EL961" s="1"/>
      <c r="EM961" s="1"/>
      <c r="EN961" s="1"/>
      <c r="EO961" s="1"/>
      <c r="EP961" s="1"/>
    </row>
    <row r="962" spans="1:14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1"/>
      <c r="DD962" s="1"/>
      <c r="DE962" s="1"/>
      <c r="DF962" s="1"/>
      <c r="DG962" s="1"/>
      <c r="DH962" s="1"/>
      <c r="DI962" s="1"/>
      <c r="DJ962" s="1"/>
      <c r="DK962" s="1"/>
      <c r="DL962" s="1"/>
      <c r="DM962" s="1"/>
      <c r="DN962" s="1"/>
      <c r="DO962" s="1"/>
      <c r="DP962" s="1"/>
      <c r="DQ962" s="1"/>
      <c r="DR962" s="1"/>
      <c r="DS962" s="1"/>
      <c r="DT962" s="1"/>
      <c r="DU962" s="1"/>
      <c r="DV962" s="1"/>
      <c r="DW962" s="1"/>
      <c r="DX962" s="1"/>
      <c r="DY962" s="1"/>
      <c r="DZ962" s="1"/>
      <c r="EA962" s="1"/>
      <c r="EB962" s="1"/>
      <c r="EC962" s="1"/>
      <c r="ED962" s="1"/>
      <c r="EE962" s="1"/>
      <c r="EF962" s="1"/>
      <c r="EG962" s="1"/>
      <c r="EH962" s="1"/>
      <c r="EI962" s="1"/>
      <c r="EJ962" s="1"/>
      <c r="EK962" s="1"/>
      <c r="EL962" s="1"/>
      <c r="EM962" s="1"/>
      <c r="EN962" s="1"/>
      <c r="EO962" s="1"/>
      <c r="EP962" s="1"/>
    </row>
    <row r="963" spans="1:14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1"/>
      <c r="DD963" s="1"/>
      <c r="DE963" s="1"/>
      <c r="DF963" s="1"/>
      <c r="DG963" s="1"/>
      <c r="DH963" s="1"/>
      <c r="DI963" s="1"/>
      <c r="DJ963" s="1"/>
      <c r="DK963" s="1"/>
      <c r="DL963" s="1"/>
      <c r="DM963" s="1"/>
      <c r="DN963" s="1"/>
      <c r="DO963" s="1"/>
      <c r="DP963" s="1"/>
      <c r="DQ963" s="1"/>
      <c r="DR963" s="1"/>
      <c r="DS963" s="1"/>
      <c r="DT963" s="1"/>
      <c r="DU963" s="1"/>
      <c r="DV963" s="1"/>
      <c r="DW963" s="1"/>
      <c r="DX963" s="1"/>
      <c r="DY963" s="1"/>
      <c r="DZ963" s="1"/>
      <c r="EA963" s="1"/>
      <c r="EB963" s="1"/>
      <c r="EC963" s="1"/>
      <c r="ED963" s="1"/>
      <c r="EE963" s="1"/>
      <c r="EF963" s="1"/>
      <c r="EG963" s="1"/>
      <c r="EH963" s="1"/>
      <c r="EI963" s="1"/>
      <c r="EJ963" s="1"/>
      <c r="EK963" s="1"/>
      <c r="EL963" s="1"/>
      <c r="EM963" s="1"/>
      <c r="EN963" s="1"/>
      <c r="EO963" s="1"/>
      <c r="EP963" s="1"/>
    </row>
    <row r="964" spans="1:14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1"/>
      <c r="DD964" s="1"/>
      <c r="DE964" s="1"/>
      <c r="DF964" s="1"/>
      <c r="DG964" s="1"/>
      <c r="DH964" s="1"/>
      <c r="DI964" s="1"/>
      <c r="DJ964" s="1"/>
      <c r="DK964" s="1"/>
      <c r="DL964" s="1"/>
      <c r="DM964" s="1"/>
      <c r="DN964" s="1"/>
      <c r="DO964" s="1"/>
      <c r="DP964" s="1"/>
      <c r="DQ964" s="1"/>
      <c r="DR964" s="1"/>
      <c r="DS964" s="1"/>
      <c r="DT964" s="1"/>
      <c r="DU964" s="1"/>
      <c r="DV964" s="1"/>
      <c r="DW964" s="1"/>
      <c r="DX964" s="1"/>
      <c r="DY964" s="1"/>
      <c r="DZ964" s="1"/>
      <c r="EA964" s="1"/>
      <c r="EB964" s="1"/>
      <c r="EC964" s="1"/>
      <c r="ED964" s="1"/>
      <c r="EE964" s="1"/>
      <c r="EF964" s="1"/>
      <c r="EG964" s="1"/>
      <c r="EH964" s="1"/>
      <c r="EI964" s="1"/>
      <c r="EJ964" s="1"/>
      <c r="EK964" s="1"/>
      <c r="EL964" s="1"/>
      <c r="EM964" s="1"/>
      <c r="EN964" s="1"/>
      <c r="EO964" s="1"/>
      <c r="EP964" s="1"/>
    </row>
    <row r="965" spans="1:14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1"/>
      <c r="DD965" s="1"/>
      <c r="DE965" s="1"/>
      <c r="DF965" s="1"/>
      <c r="DG965" s="1"/>
      <c r="DH965" s="1"/>
      <c r="DI965" s="1"/>
      <c r="DJ965" s="1"/>
      <c r="DK965" s="1"/>
      <c r="DL965" s="1"/>
      <c r="DM965" s="1"/>
      <c r="DN965" s="1"/>
      <c r="DO965" s="1"/>
      <c r="DP965" s="1"/>
      <c r="DQ965" s="1"/>
      <c r="DR965" s="1"/>
      <c r="DS965" s="1"/>
      <c r="DT965" s="1"/>
      <c r="DU965" s="1"/>
      <c r="DV965" s="1"/>
      <c r="DW965" s="1"/>
      <c r="DX965" s="1"/>
      <c r="DY965" s="1"/>
      <c r="DZ965" s="1"/>
      <c r="EA965" s="1"/>
      <c r="EB965" s="1"/>
      <c r="EC965" s="1"/>
      <c r="ED965" s="1"/>
      <c r="EE965" s="1"/>
      <c r="EF965" s="1"/>
      <c r="EG965" s="1"/>
      <c r="EH965" s="1"/>
      <c r="EI965" s="1"/>
      <c r="EJ965" s="1"/>
      <c r="EK965" s="1"/>
      <c r="EL965" s="1"/>
      <c r="EM965" s="1"/>
      <c r="EN965" s="1"/>
      <c r="EO965" s="1"/>
      <c r="EP965" s="1"/>
    </row>
    <row r="966" spans="1:14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1"/>
      <c r="DD966" s="1"/>
      <c r="DE966" s="1"/>
      <c r="DF966" s="1"/>
      <c r="DG966" s="1"/>
      <c r="DH966" s="1"/>
      <c r="DI966" s="1"/>
      <c r="DJ966" s="1"/>
      <c r="DK966" s="1"/>
      <c r="DL966" s="1"/>
      <c r="DM966" s="1"/>
      <c r="DN966" s="1"/>
      <c r="DO966" s="1"/>
      <c r="DP966" s="1"/>
      <c r="DQ966" s="1"/>
      <c r="DR966" s="1"/>
      <c r="DS966" s="1"/>
      <c r="DT966" s="1"/>
      <c r="DU966" s="1"/>
      <c r="DV966" s="1"/>
      <c r="DW966" s="1"/>
      <c r="DX966" s="1"/>
      <c r="DY966" s="1"/>
      <c r="DZ966" s="1"/>
      <c r="EA966" s="1"/>
      <c r="EB966" s="1"/>
      <c r="EC966" s="1"/>
      <c r="ED966" s="1"/>
      <c r="EE966" s="1"/>
      <c r="EF966" s="1"/>
      <c r="EG966" s="1"/>
      <c r="EH966" s="1"/>
      <c r="EI966" s="1"/>
      <c r="EJ966" s="1"/>
      <c r="EK966" s="1"/>
      <c r="EL966" s="1"/>
      <c r="EM966" s="1"/>
      <c r="EN966" s="1"/>
      <c r="EO966" s="1"/>
      <c r="EP966" s="1"/>
    </row>
    <row r="967" spans="1:14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1"/>
      <c r="DD967" s="1"/>
      <c r="DE967" s="1"/>
      <c r="DF967" s="1"/>
      <c r="DG967" s="1"/>
      <c r="DH967" s="1"/>
      <c r="DI967" s="1"/>
      <c r="DJ967" s="1"/>
      <c r="DK967" s="1"/>
      <c r="DL967" s="1"/>
      <c r="DM967" s="1"/>
      <c r="DN967" s="1"/>
      <c r="DO967" s="1"/>
      <c r="DP967" s="1"/>
      <c r="DQ967" s="1"/>
      <c r="DR967" s="1"/>
      <c r="DS967" s="1"/>
      <c r="DT967" s="1"/>
      <c r="DU967" s="1"/>
      <c r="DV967" s="1"/>
      <c r="DW967" s="1"/>
      <c r="DX967" s="1"/>
      <c r="DY967" s="1"/>
      <c r="DZ967" s="1"/>
      <c r="EA967" s="1"/>
      <c r="EB967" s="1"/>
      <c r="EC967" s="1"/>
      <c r="ED967" s="1"/>
      <c r="EE967" s="1"/>
      <c r="EF967" s="1"/>
      <c r="EG967" s="1"/>
      <c r="EH967" s="1"/>
      <c r="EI967" s="1"/>
      <c r="EJ967" s="1"/>
      <c r="EK967" s="1"/>
      <c r="EL967" s="1"/>
      <c r="EM967" s="1"/>
      <c r="EN967" s="1"/>
      <c r="EO967" s="1"/>
      <c r="EP967" s="1"/>
    </row>
    <row r="968" spans="1:14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1"/>
      <c r="DD968" s="1"/>
      <c r="DE968" s="1"/>
      <c r="DF968" s="1"/>
      <c r="DG968" s="1"/>
      <c r="DH968" s="1"/>
      <c r="DI968" s="1"/>
      <c r="DJ968" s="1"/>
      <c r="DK968" s="1"/>
      <c r="DL968" s="1"/>
      <c r="DM968" s="1"/>
      <c r="DN968" s="1"/>
      <c r="DO968" s="1"/>
      <c r="DP968" s="1"/>
      <c r="DQ968" s="1"/>
      <c r="DR968" s="1"/>
      <c r="DS968" s="1"/>
      <c r="DT968" s="1"/>
      <c r="DU968" s="1"/>
      <c r="DV968" s="1"/>
      <c r="DW968" s="1"/>
      <c r="DX968" s="1"/>
      <c r="DY968" s="1"/>
      <c r="DZ968" s="1"/>
      <c r="EA968" s="1"/>
      <c r="EB968" s="1"/>
      <c r="EC968" s="1"/>
      <c r="ED968" s="1"/>
      <c r="EE968" s="1"/>
      <c r="EF968" s="1"/>
      <c r="EG968" s="1"/>
      <c r="EH968" s="1"/>
      <c r="EI968" s="1"/>
      <c r="EJ968" s="1"/>
      <c r="EK968" s="1"/>
      <c r="EL968" s="1"/>
      <c r="EM968" s="1"/>
      <c r="EN968" s="1"/>
      <c r="EO968" s="1"/>
      <c r="EP968" s="1"/>
    </row>
    <row r="969" spans="1:14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1"/>
      <c r="DD969" s="1"/>
      <c r="DE969" s="1"/>
      <c r="DF969" s="1"/>
      <c r="DG969" s="1"/>
      <c r="DH969" s="1"/>
      <c r="DI969" s="1"/>
      <c r="DJ969" s="1"/>
      <c r="DK969" s="1"/>
      <c r="DL969" s="1"/>
      <c r="DM969" s="1"/>
      <c r="DN969" s="1"/>
      <c r="DO969" s="1"/>
      <c r="DP969" s="1"/>
      <c r="DQ969" s="1"/>
      <c r="DR969" s="1"/>
      <c r="DS969" s="1"/>
      <c r="DT969" s="1"/>
      <c r="DU969" s="1"/>
      <c r="DV969" s="1"/>
      <c r="DW969" s="1"/>
      <c r="DX969" s="1"/>
      <c r="DY969" s="1"/>
      <c r="DZ969" s="1"/>
      <c r="EA969" s="1"/>
      <c r="EB969" s="1"/>
      <c r="EC969" s="1"/>
      <c r="ED969" s="1"/>
      <c r="EE969" s="1"/>
      <c r="EF969" s="1"/>
      <c r="EG969" s="1"/>
      <c r="EH969" s="1"/>
      <c r="EI969" s="1"/>
      <c r="EJ969" s="1"/>
      <c r="EK969" s="1"/>
      <c r="EL969" s="1"/>
      <c r="EM969" s="1"/>
      <c r="EN969" s="1"/>
      <c r="EO969" s="1"/>
      <c r="EP969" s="1"/>
    </row>
    <row r="970" spans="1:14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1"/>
      <c r="DD970" s="1"/>
      <c r="DE970" s="1"/>
      <c r="DF970" s="1"/>
      <c r="DG970" s="1"/>
      <c r="DH970" s="1"/>
      <c r="DI970" s="1"/>
      <c r="DJ970" s="1"/>
      <c r="DK970" s="1"/>
      <c r="DL970" s="1"/>
      <c r="DM970" s="1"/>
      <c r="DN970" s="1"/>
      <c r="DO970" s="1"/>
      <c r="DP970" s="1"/>
      <c r="DQ970" s="1"/>
      <c r="DR970" s="1"/>
      <c r="DS970" s="1"/>
      <c r="DT970" s="1"/>
      <c r="DU970" s="1"/>
      <c r="DV970" s="1"/>
      <c r="DW970" s="1"/>
      <c r="DX970" s="1"/>
      <c r="DY970" s="1"/>
      <c r="DZ970" s="1"/>
      <c r="EA970" s="1"/>
      <c r="EB970" s="1"/>
      <c r="EC970" s="1"/>
      <c r="ED970" s="1"/>
      <c r="EE970" s="1"/>
      <c r="EF970" s="1"/>
      <c r="EG970" s="1"/>
      <c r="EH970" s="1"/>
      <c r="EI970" s="1"/>
      <c r="EJ970" s="1"/>
      <c r="EK970" s="1"/>
      <c r="EL970" s="1"/>
      <c r="EM970" s="1"/>
      <c r="EN970" s="1"/>
      <c r="EO970" s="1"/>
      <c r="EP970" s="1"/>
    </row>
    <row r="971" spans="1:14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1"/>
      <c r="DD971" s="1"/>
      <c r="DE971" s="1"/>
      <c r="DF971" s="1"/>
      <c r="DG971" s="1"/>
      <c r="DH971" s="1"/>
      <c r="DI971" s="1"/>
      <c r="DJ971" s="1"/>
      <c r="DK971" s="1"/>
      <c r="DL971" s="1"/>
      <c r="DM971" s="1"/>
      <c r="DN971" s="1"/>
      <c r="DO971" s="1"/>
      <c r="DP971" s="1"/>
      <c r="DQ971" s="1"/>
      <c r="DR971" s="1"/>
      <c r="DS971" s="1"/>
      <c r="DT971" s="1"/>
      <c r="DU971" s="1"/>
      <c r="DV971" s="1"/>
      <c r="DW971" s="1"/>
      <c r="DX971" s="1"/>
      <c r="DY971" s="1"/>
      <c r="DZ971" s="1"/>
      <c r="EA971" s="1"/>
      <c r="EB971" s="1"/>
      <c r="EC971" s="1"/>
      <c r="ED971" s="1"/>
      <c r="EE971" s="1"/>
      <c r="EF971" s="1"/>
      <c r="EG971" s="1"/>
      <c r="EH971" s="1"/>
      <c r="EI971" s="1"/>
      <c r="EJ971" s="1"/>
      <c r="EK971" s="1"/>
      <c r="EL971" s="1"/>
      <c r="EM971" s="1"/>
      <c r="EN971" s="1"/>
      <c r="EO971" s="1"/>
      <c r="EP971" s="1"/>
    </row>
    <row r="972" spans="1:14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1"/>
      <c r="DD972" s="1"/>
      <c r="DE972" s="1"/>
      <c r="DF972" s="1"/>
      <c r="DG972" s="1"/>
      <c r="DH972" s="1"/>
      <c r="DI972" s="1"/>
      <c r="DJ972" s="1"/>
      <c r="DK972" s="1"/>
      <c r="DL972" s="1"/>
      <c r="DM972" s="1"/>
      <c r="DN972" s="1"/>
      <c r="DO972" s="1"/>
      <c r="DP972" s="1"/>
      <c r="DQ972" s="1"/>
      <c r="DR972" s="1"/>
      <c r="DS972" s="1"/>
      <c r="DT972" s="1"/>
      <c r="DU972" s="1"/>
      <c r="DV972" s="1"/>
      <c r="DW972" s="1"/>
      <c r="DX972" s="1"/>
      <c r="DY972" s="1"/>
      <c r="DZ972" s="1"/>
      <c r="EA972" s="1"/>
      <c r="EB972" s="1"/>
      <c r="EC972" s="1"/>
      <c r="ED972" s="1"/>
      <c r="EE972" s="1"/>
      <c r="EF972" s="1"/>
      <c r="EG972" s="1"/>
      <c r="EH972" s="1"/>
      <c r="EI972" s="1"/>
      <c r="EJ972" s="1"/>
      <c r="EK972" s="1"/>
      <c r="EL972" s="1"/>
      <c r="EM972" s="1"/>
      <c r="EN972" s="1"/>
      <c r="EO972" s="1"/>
      <c r="EP972" s="1"/>
    </row>
    <row r="973" spans="1:14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1"/>
      <c r="DD973" s="1"/>
      <c r="DE973" s="1"/>
      <c r="DF973" s="1"/>
      <c r="DG973" s="1"/>
      <c r="DH973" s="1"/>
      <c r="DI973" s="1"/>
      <c r="DJ973" s="1"/>
      <c r="DK973" s="1"/>
      <c r="DL973" s="1"/>
      <c r="DM973" s="1"/>
      <c r="DN973" s="1"/>
      <c r="DO973" s="1"/>
      <c r="DP973" s="1"/>
      <c r="DQ973" s="1"/>
      <c r="DR973" s="1"/>
      <c r="DS973" s="1"/>
      <c r="DT973" s="1"/>
      <c r="DU973" s="1"/>
      <c r="DV973" s="1"/>
      <c r="DW973" s="1"/>
      <c r="DX973" s="1"/>
      <c r="DY973" s="1"/>
      <c r="DZ973" s="1"/>
      <c r="EA973" s="1"/>
      <c r="EB973" s="1"/>
      <c r="EC973" s="1"/>
      <c r="ED973" s="1"/>
      <c r="EE973" s="1"/>
      <c r="EF973" s="1"/>
      <c r="EG973" s="1"/>
      <c r="EH973" s="1"/>
      <c r="EI973" s="1"/>
      <c r="EJ973" s="1"/>
      <c r="EK973" s="1"/>
      <c r="EL973" s="1"/>
      <c r="EM973" s="1"/>
      <c r="EN973" s="1"/>
      <c r="EO973" s="1"/>
      <c r="EP973" s="1"/>
    </row>
    <row r="974" spans="1:14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1"/>
      <c r="DD974" s="1"/>
      <c r="DE974" s="1"/>
      <c r="DF974" s="1"/>
      <c r="DG974" s="1"/>
      <c r="DH974" s="1"/>
      <c r="DI974" s="1"/>
      <c r="DJ974" s="1"/>
      <c r="DK974" s="1"/>
      <c r="DL974" s="1"/>
      <c r="DM974" s="1"/>
      <c r="DN974" s="1"/>
      <c r="DO974" s="1"/>
      <c r="DP974" s="1"/>
      <c r="DQ974" s="1"/>
      <c r="DR974" s="1"/>
      <c r="DS974" s="1"/>
      <c r="DT974" s="1"/>
      <c r="DU974" s="1"/>
      <c r="DV974" s="1"/>
      <c r="DW974" s="1"/>
      <c r="DX974" s="1"/>
      <c r="DY974" s="1"/>
      <c r="DZ974" s="1"/>
      <c r="EA974" s="1"/>
      <c r="EB974" s="1"/>
      <c r="EC974" s="1"/>
      <c r="ED974" s="1"/>
      <c r="EE974" s="1"/>
      <c r="EF974" s="1"/>
      <c r="EG974" s="1"/>
      <c r="EH974" s="1"/>
      <c r="EI974" s="1"/>
      <c r="EJ974" s="1"/>
      <c r="EK974" s="1"/>
      <c r="EL974" s="1"/>
      <c r="EM974" s="1"/>
      <c r="EN974" s="1"/>
      <c r="EO974" s="1"/>
      <c r="EP974" s="1"/>
    </row>
    <row r="975" spans="1:14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1"/>
      <c r="DD975" s="1"/>
      <c r="DE975" s="1"/>
      <c r="DF975" s="1"/>
      <c r="DG975" s="1"/>
      <c r="DH975" s="1"/>
      <c r="DI975" s="1"/>
      <c r="DJ975" s="1"/>
      <c r="DK975" s="1"/>
      <c r="DL975" s="1"/>
      <c r="DM975" s="1"/>
      <c r="DN975" s="1"/>
      <c r="DO975" s="1"/>
      <c r="DP975" s="1"/>
      <c r="DQ975" s="1"/>
      <c r="DR975" s="1"/>
      <c r="DS975" s="1"/>
      <c r="DT975" s="1"/>
      <c r="DU975" s="1"/>
      <c r="DV975" s="1"/>
      <c r="DW975" s="1"/>
      <c r="DX975" s="1"/>
      <c r="DY975" s="1"/>
      <c r="DZ975" s="1"/>
      <c r="EA975" s="1"/>
      <c r="EB975" s="1"/>
      <c r="EC975" s="1"/>
      <c r="ED975" s="1"/>
      <c r="EE975" s="1"/>
      <c r="EF975" s="1"/>
      <c r="EG975" s="1"/>
      <c r="EH975" s="1"/>
      <c r="EI975" s="1"/>
      <c r="EJ975" s="1"/>
      <c r="EK975" s="1"/>
      <c r="EL975" s="1"/>
      <c r="EM975" s="1"/>
      <c r="EN975" s="1"/>
      <c r="EO975" s="1"/>
      <c r="EP975" s="1"/>
    </row>
    <row r="976" spans="1:14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1"/>
      <c r="DD976" s="1"/>
      <c r="DE976" s="1"/>
      <c r="DF976" s="1"/>
      <c r="DG976" s="1"/>
      <c r="DH976" s="1"/>
      <c r="DI976" s="1"/>
      <c r="DJ976" s="1"/>
      <c r="DK976" s="1"/>
      <c r="DL976" s="1"/>
      <c r="DM976" s="1"/>
      <c r="DN976" s="1"/>
      <c r="DO976" s="1"/>
      <c r="DP976" s="1"/>
      <c r="DQ976" s="1"/>
      <c r="DR976" s="1"/>
      <c r="DS976" s="1"/>
      <c r="DT976" s="1"/>
      <c r="DU976" s="1"/>
      <c r="DV976" s="1"/>
      <c r="DW976" s="1"/>
      <c r="DX976" s="1"/>
      <c r="DY976" s="1"/>
      <c r="DZ976" s="1"/>
      <c r="EA976" s="1"/>
      <c r="EB976" s="1"/>
      <c r="EC976" s="1"/>
      <c r="ED976" s="1"/>
      <c r="EE976" s="1"/>
      <c r="EF976" s="1"/>
      <c r="EG976" s="1"/>
      <c r="EH976" s="1"/>
      <c r="EI976" s="1"/>
      <c r="EJ976" s="1"/>
      <c r="EK976" s="1"/>
      <c r="EL976" s="1"/>
      <c r="EM976" s="1"/>
      <c r="EN976" s="1"/>
      <c r="EO976" s="1"/>
      <c r="EP976" s="1"/>
    </row>
    <row r="977" spans="1:14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1"/>
      <c r="DD977" s="1"/>
      <c r="DE977" s="1"/>
      <c r="DF977" s="1"/>
      <c r="DG977" s="1"/>
      <c r="DH977" s="1"/>
      <c r="DI977" s="1"/>
      <c r="DJ977" s="1"/>
      <c r="DK977" s="1"/>
      <c r="DL977" s="1"/>
      <c r="DM977" s="1"/>
      <c r="DN977" s="1"/>
      <c r="DO977" s="1"/>
      <c r="DP977" s="1"/>
      <c r="DQ977" s="1"/>
      <c r="DR977" s="1"/>
      <c r="DS977" s="1"/>
      <c r="DT977" s="1"/>
      <c r="DU977" s="1"/>
      <c r="DV977" s="1"/>
      <c r="DW977" s="1"/>
      <c r="DX977" s="1"/>
      <c r="DY977" s="1"/>
      <c r="DZ977" s="1"/>
      <c r="EA977" s="1"/>
      <c r="EB977" s="1"/>
      <c r="EC977" s="1"/>
      <c r="ED977" s="1"/>
      <c r="EE977" s="1"/>
      <c r="EF977" s="1"/>
      <c r="EG977" s="1"/>
      <c r="EH977" s="1"/>
      <c r="EI977" s="1"/>
      <c r="EJ977" s="1"/>
      <c r="EK977" s="1"/>
      <c r="EL977" s="1"/>
      <c r="EM977" s="1"/>
      <c r="EN977" s="1"/>
      <c r="EO977" s="1"/>
      <c r="EP977" s="1"/>
    </row>
    <row r="978" spans="1:14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1"/>
      <c r="DD978" s="1"/>
      <c r="DE978" s="1"/>
      <c r="DF978" s="1"/>
      <c r="DG978" s="1"/>
      <c r="DH978" s="1"/>
      <c r="DI978" s="1"/>
      <c r="DJ978" s="1"/>
      <c r="DK978" s="1"/>
      <c r="DL978" s="1"/>
      <c r="DM978" s="1"/>
      <c r="DN978" s="1"/>
      <c r="DO978" s="1"/>
      <c r="DP978" s="1"/>
      <c r="DQ978" s="1"/>
      <c r="DR978" s="1"/>
      <c r="DS978" s="1"/>
      <c r="DT978" s="1"/>
      <c r="DU978" s="1"/>
      <c r="DV978" s="1"/>
      <c r="DW978" s="1"/>
      <c r="DX978" s="1"/>
      <c r="DY978" s="1"/>
      <c r="DZ978" s="1"/>
      <c r="EA978" s="1"/>
      <c r="EB978" s="1"/>
      <c r="EC978" s="1"/>
      <c r="ED978" s="1"/>
      <c r="EE978" s="1"/>
      <c r="EF978" s="1"/>
      <c r="EG978" s="1"/>
      <c r="EH978" s="1"/>
      <c r="EI978" s="1"/>
      <c r="EJ978" s="1"/>
      <c r="EK978" s="1"/>
      <c r="EL978" s="1"/>
      <c r="EM978" s="1"/>
      <c r="EN978" s="1"/>
      <c r="EO978" s="1"/>
      <c r="EP978" s="1"/>
    </row>
    <row r="979" spans="1:14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1"/>
      <c r="DD979" s="1"/>
      <c r="DE979" s="1"/>
      <c r="DF979" s="1"/>
      <c r="DG979" s="1"/>
      <c r="DH979" s="1"/>
      <c r="DI979" s="1"/>
      <c r="DJ979" s="1"/>
      <c r="DK979" s="1"/>
      <c r="DL979" s="1"/>
      <c r="DM979" s="1"/>
      <c r="DN979" s="1"/>
      <c r="DO979" s="1"/>
      <c r="DP979" s="1"/>
      <c r="DQ979" s="1"/>
      <c r="DR979" s="1"/>
      <c r="DS979" s="1"/>
      <c r="DT979" s="1"/>
      <c r="DU979" s="1"/>
      <c r="DV979" s="1"/>
      <c r="DW979" s="1"/>
      <c r="DX979" s="1"/>
      <c r="DY979" s="1"/>
      <c r="DZ979" s="1"/>
      <c r="EA979" s="1"/>
      <c r="EB979" s="1"/>
      <c r="EC979" s="1"/>
      <c r="ED979" s="1"/>
      <c r="EE979" s="1"/>
      <c r="EF979" s="1"/>
      <c r="EG979" s="1"/>
      <c r="EH979" s="1"/>
      <c r="EI979" s="1"/>
      <c r="EJ979" s="1"/>
      <c r="EK979" s="1"/>
      <c r="EL979" s="1"/>
      <c r="EM979" s="1"/>
      <c r="EN979" s="1"/>
      <c r="EO979" s="1"/>
      <c r="EP979" s="1"/>
    </row>
    <row r="980" spans="1:14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1"/>
      <c r="DD980" s="1"/>
      <c r="DE980" s="1"/>
      <c r="DF980" s="1"/>
      <c r="DG980" s="1"/>
      <c r="DH980" s="1"/>
      <c r="DI980" s="1"/>
      <c r="DJ980" s="1"/>
      <c r="DK980" s="1"/>
      <c r="DL980" s="1"/>
      <c r="DM980" s="1"/>
      <c r="DN980" s="1"/>
      <c r="DO980" s="1"/>
      <c r="DP980" s="1"/>
      <c r="DQ980" s="1"/>
      <c r="DR980" s="1"/>
      <c r="DS980" s="1"/>
      <c r="DT980" s="1"/>
      <c r="DU980" s="1"/>
      <c r="DV980" s="1"/>
      <c r="DW980" s="1"/>
      <c r="DX980" s="1"/>
      <c r="DY980" s="1"/>
      <c r="DZ980" s="1"/>
      <c r="EA980" s="1"/>
      <c r="EB980" s="1"/>
      <c r="EC980" s="1"/>
      <c r="ED980" s="1"/>
      <c r="EE980" s="1"/>
      <c r="EF980" s="1"/>
      <c r="EG980" s="1"/>
      <c r="EH980" s="1"/>
      <c r="EI980" s="1"/>
      <c r="EJ980" s="1"/>
      <c r="EK980" s="1"/>
      <c r="EL980" s="1"/>
      <c r="EM980" s="1"/>
      <c r="EN980" s="1"/>
      <c r="EO980" s="1"/>
      <c r="EP980" s="1"/>
    </row>
    <row r="981" spans="1:14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1"/>
      <c r="DD981" s="1"/>
      <c r="DE981" s="1"/>
      <c r="DF981" s="1"/>
      <c r="DG981" s="1"/>
      <c r="DH981" s="1"/>
      <c r="DI981" s="1"/>
      <c r="DJ981" s="1"/>
      <c r="DK981" s="1"/>
      <c r="DL981" s="1"/>
      <c r="DM981" s="1"/>
      <c r="DN981" s="1"/>
      <c r="DO981" s="1"/>
      <c r="DP981" s="1"/>
      <c r="DQ981" s="1"/>
      <c r="DR981" s="1"/>
      <c r="DS981" s="1"/>
      <c r="DT981" s="1"/>
      <c r="DU981" s="1"/>
      <c r="DV981" s="1"/>
      <c r="DW981" s="1"/>
      <c r="DX981" s="1"/>
      <c r="DY981" s="1"/>
      <c r="DZ981" s="1"/>
      <c r="EA981" s="1"/>
      <c r="EB981" s="1"/>
      <c r="EC981" s="1"/>
      <c r="ED981" s="1"/>
      <c r="EE981" s="1"/>
      <c r="EF981" s="1"/>
      <c r="EG981" s="1"/>
      <c r="EH981" s="1"/>
      <c r="EI981" s="1"/>
      <c r="EJ981" s="1"/>
      <c r="EK981" s="1"/>
      <c r="EL981" s="1"/>
      <c r="EM981" s="1"/>
      <c r="EN981" s="1"/>
      <c r="EO981" s="1"/>
      <c r="EP981" s="1"/>
    </row>
    <row r="982" spans="1:14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1"/>
      <c r="DD982" s="1"/>
      <c r="DE982" s="1"/>
      <c r="DF982" s="1"/>
      <c r="DG982" s="1"/>
      <c r="DH982" s="1"/>
      <c r="DI982" s="1"/>
      <c r="DJ982" s="1"/>
      <c r="DK982" s="1"/>
      <c r="DL982" s="1"/>
      <c r="DM982" s="1"/>
      <c r="DN982" s="1"/>
      <c r="DO982" s="1"/>
      <c r="DP982" s="1"/>
      <c r="DQ982" s="1"/>
      <c r="DR982" s="1"/>
      <c r="DS982" s="1"/>
      <c r="DT982" s="1"/>
      <c r="DU982" s="1"/>
      <c r="DV982" s="1"/>
      <c r="DW982" s="1"/>
      <c r="DX982" s="1"/>
      <c r="DY982" s="1"/>
      <c r="DZ982" s="1"/>
      <c r="EA982" s="1"/>
      <c r="EB982" s="1"/>
      <c r="EC982" s="1"/>
      <c r="ED982" s="1"/>
      <c r="EE982" s="1"/>
      <c r="EF982" s="1"/>
      <c r="EG982" s="1"/>
      <c r="EH982" s="1"/>
      <c r="EI982" s="1"/>
      <c r="EJ982" s="1"/>
      <c r="EK982" s="1"/>
      <c r="EL982" s="1"/>
      <c r="EM982" s="1"/>
      <c r="EN982" s="1"/>
      <c r="EO982" s="1"/>
      <c r="EP982" s="1"/>
    </row>
    <row r="983" spans="1:14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1"/>
      <c r="DD983" s="1"/>
      <c r="DE983" s="1"/>
      <c r="DF983" s="1"/>
      <c r="DG983" s="1"/>
      <c r="DH983" s="1"/>
      <c r="DI983" s="1"/>
      <c r="DJ983" s="1"/>
      <c r="DK983" s="1"/>
      <c r="DL983" s="1"/>
      <c r="DM983" s="1"/>
      <c r="DN983" s="1"/>
      <c r="DO983" s="1"/>
      <c r="DP983" s="1"/>
      <c r="DQ983" s="1"/>
      <c r="DR983" s="1"/>
      <c r="DS983" s="1"/>
      <c r="DT983" s="1"/>
      <c r="DU983" s="1"/>
      <c r="DV983" s="1"/>
      <c r="DW983" s="1"/>
      <c r="DX983" s="1"/>
      <c r="DY983" s="1"/>
      <c r="DZ983" s="1"/>
      <c r="EA983" s="1"/>
      <c r="EB983" s="1"/>
      <c r="EC983" s="1"/>
      <c r="ED983" s="1"/>
      <c r="EE983" s="1"/>
      <c r="EF983" s="1"/>
      <c r="EG983" s="1"/>
      <c r="EH983" s="1"/>
      <c r="EI983" s="1"/>
      <c r="EJ983" s="1"/>
      <c r="EK983" s="1"/>
      <c r="EL983" s="1"/>
      <c r="EM983" s="1"/>
      <c r="EN983" s="1"/>
      <c r="EO983" s="1"/>
      <c r="EP983" s="1"/>
    </row>
    <row r="984" spans="1:14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1"/>
      <c r="DD984" s="1"/>
      <c r="DE984" s="1"/>
      <c r="DF984" s="1"/>
      <c r="DG984" s="1"/>
      <c r="DH984" s="1"/>
      <c r="DI984" s="1"/>
      <c r="DJ984" s="1"/>
      <c r="DK984" s="1"/>
      <c r="DL984" s="1"/>
      <c r="DM984" s="1"/>
      <c r="DN984" s="1"/>
      <c r="DO984" s="1"/>
      <c r="DP984" s="1"/>
      <c r="DQ984" s="1"/>
      <c r="DR984" s="1"/>
      <c r="DS984" s="1"/>
      <c r="DT984" s="1"/>
      <c r="DU984" s="1"/>
      <c r="DV984" s="1"/>
      <c r="DW984" s="1"/>
      <c r="DX984" s="1"/>
      <c r="DY984" s="1"/>
      <c r="DZ984" s="1"/>
      <c r="EA984" s="1"/>
      <c r="EB984" s="1"/>
      <c r="EC984" s="1"/>
      <c r="ED984" s="1"/>
      <c r="EE984" s="1"/>
      <c r="EF984" s="1"/>
      <c r="EG984" s="1"/>
      <c r="EH984" s="1"/>
      <c r="EI984" s="1"/>
      <c r="EJ984" s="1"/>
      <c r="EK984" s="1"/>
      <c r="EL984" s="1"/>
      <c r="EM984" s="1"/>
      <c r="EN984" s="1"/>
      <c r="EO984" s="1"/>
      <c r="EP984" s="1"/>
    </row>
    <row r="985" spans="1:14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1"/>
      <c r="DD985" s="1"/>
      <c r="DE985" s="1"/>
      <c r="DF985" s="1"/>
      <c r="DG985" s="1"/>
      <c r="DH985" s="1"/>
      <c r="DI985" s="1"/>
      <c r="DJ985" s="1"/>
      <c r="DK985" s="1"/>
      <c r="DL985" s="1"/>
      <c r="DM985" s="1"/>
      <c r="DN985" s="1"/>
      <c r="DO985" s="1"/>
      <c r="DP985" s="1"/>
      <c r="DQ985" s="1"/>
      <c r="DR985" s="1"/>
      <c r="DS985" s="1"/>
      <c r="DT985" s="1"/>
      <c r="DU985" s="1"/>
      <c r="DV985" s="1"/>
      <c r="DW985" s="1"/>
      <c r="DX985" s="1"/>
      <c r="DY985" s="1"/>
      <c r="DZ985" s="1"/>
      <c r="EA985" s="1"/>
      <c r="EB985" s="1"/>
      <c r="EC985" s="1"/>
      <c r="ED985" s="1"/>
      <c r="EE985" s="1"/>
      <c r="EF985" s="1"/>
      <c r="EG985" s="1"/>
      <c r="EH985" s="1"/>
      <c r="EI985" s="1"/>
      <c r="EJ985" s="1"/>
      <c r="EK985" s="1"/>
      <c r="EL985" s="1"/>
      <c r="EM985" s="1"/>
      <c r="EN985" s="1"/>
      <c r="EO985" s="1"/>
      <c r="EP985" s="1"/>
    </row>
    <row r="986" spans="1:14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1"/>
      <c r="DD986" s="1"/>
      <c r="DE986" s="1"/>
      <c r="DF986" s="1"/>
      <c r="DG986" s="1"/>
      <c r="DH986" s="1"/>
      <c r="DI986" s="1"/>
      <c r="DJ986" s="1"/>
      <c r="DK986" s="1"/>
      <c r="DL986" s="1"/>
      <c r="DM986" s="1"/>
      <c r="DN986" s="1"/>
      <c r="DO986" s="1"/>
      <c r="DP986" s="1"/>
      <c r="DQ986" s="1"/>
      <c r="DR986" s="1"/>
      <c r="DS986" s="1"/>
      <c r="DT986" s="1"/>
      <c r="DU986" s="1"/>
      <c r="DV986" s="1"/>
      <c r="DW986" s="1"/>
      <c r="DX986" s="1"/>
      <c r="DY986" s="1"/>
      <c r="DZ986" s="1"/>
      <c r="EA986" s="1"/>
      <c r="EB986" s="1"/>
      <c r="EC986" s="1"/>
      <c r="ED986" s="1"/>
      <c r="EE986" s="1"/>
      <c r="EF986" s="1"/>
      <c r="EG986" s="1"/>
      <c r="EH986" s="1"/>
      <c r="EI986" s="1"/>
      <c r="EJ986" s="1"/>
      <c r="EK986" s="1"/>
      <c r="EL986" s="1"/>
      <c r="EM986" s="1"/>
      <c r="EN986" s="1"/>
      <c r="EO986" s="1"/>
      <c r="EP986" s="1"/>
    </row>
    <row r="987" spans="1:14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1"/>
      <c r="DD987" s="1"/>
      <c r="DE987" s="1"/>
      <c r="DF987" s="1"/>
      <c r="DG987" s="1"/>
      <c r="DH987" s="1"/>
      <c r="DI987" s="1"/>
      <c r="DJ987" s="1"/>
      <c r="DK987" s="1"/>
      <c r="DL987" s="1"/>
      <c r="DM987" s="1"/>
      <c r="DN987" s="1"/>
      <c r="DO987" s="1"/>
      <c r="DP987" s="1"/>
      <c r="DQ987" s="1"/>
      <c r="DR987" s="1"/>
      <c r="DS987" s="1"/>
      <c r="DT987" s="1"/>
      <c r="DU987" s="1"/>
      <c r="DV987" s="1"/>
      <c r="DW987" s="1"/>
      <c r="DX987" s="1"/>
      <c r="DY987" s="1"/>
      <c r="DZ987" s="1"/>
      <c r="EA987" s="1"/>
      <c r="EB987" s="1"/>
      <c r="EC987" s="1"/>
      <c r="ED987" s="1"/>
      <c r="EE987" s="1"/>
      <c r="EF987" s="1"/>
      <c r="EG987" s="1"/>
      <c r="EH987" s="1"/>
      <c r="EI987" s="1"/>
      <c r="EJ987" s="1"/>
      <c r="EK987" s="1"/>
      <c r="EL987" s="1"/>
      <c r="EM987" s="1"/>
      <c r="EN987" s="1"/>
      <c r="EO987" s="1"/>
      <c r="EP987" s="1"/>
    </row>
    <row r="988" spans="1:14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1"/>
      <c r="DD988" s="1"/>
      <c r="DE988" s="1"/>
      <c r="DF988" s="1"/>
      <c r="DG988" s="1"/>
      <c r="DH988" s="1"/>
      <c r="DI988" s="1"/>
      <c r="DJ988" s="1"/>
      <c r="DK988" s="1"/>
      <c r="DL988" s="1"/>
      <c r="DM988" s="1"/>
      <c r="DN988" s="1"/>
      <c r="DO988" s="1"/>
      <c r="DP988" s="1"/>
      <c r="DQ988" s="1"/>
      <c r="DR988" s="1"/>
      <c r="DS988" s="1"/>
      <c r="DT988" s="1"/>
      <c r="DU988" s="1"/>
      <c r="DV988" s="1"/>
      <c r="DW988" s="1"/>
      <c r="DX988" s="1"/>
      <c r="DY988" s="1"/>
      <c r="DZ988" s="1"/>
      <c r="EA988" s="1"/>
      <c r="EB988" s="1"/>
      <c r="EC988" s="1"/>
      <c r="ED988" s="1"/>
      <c r="EE988" s="1"/>
      <c r="EF988" s="1"/>
      <c r="EG988" s="1"/>
      <c r="EH988" s="1"/>
      <c r="EI988" s="1"/>
      <c r="EJ988" s="1"/>
      <c r="EK988" s="1"/>
      <c r="EL988" s="1"/>
      <c r="EM988" s="1"/>
      <c r="EN988" s="1"/>
      <c r="EO988" s="1"/>
      <c r="EP988" s="1"/>
    </row>
    <row r="989" spans="1:14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1"/>
      <c r="DD989" s="1"/>
      <c r="DE989" s="1"/>
      <c r="DF989" s="1"/>
      <c r="DG989" s="1"/>
      <c r="DH989" s="1"/>
      <c r="DI989" s="1"/>
      <c r="DJ989" s="1"/>
      <c r="DK989" s="1"/>
      <c r="DL989" s="1"/>
      <c r="DM989" s="1"/>
      <c r="DN989" s="1"/>
      <c r="DO989" s="1"/>
      <c r="DP989" s="1"/>
      <c r="DQ989" s="1"/>
      <c r="DR989" s="1"/>
      <c r="DS989" s="1"/>
      <c r="DT989" s="1"/>
      <c r="DU989" s="1"/>
      <c r="DV989" s="1"/>
      <c r="DW989" s="1"/>
      <c r="DX989" s="1"/>
      <c r="DY989" s="1"/>
      <c r="DZ989" s="1"/>
      <c r="EA989" s="1"/>
      <c r="EB989" s="1"/>
      <c r="EC989" s="1"/>
      <c r="ED989" s="1"/>
      <c r="EE989" s="1"/>
      <c r="EF989" s="1"/>
      <c r="EG989" s="1"/>
      <c r="EH989" s="1"/>
      <c r="EI989" s="1"/>
      <c r="EJ989" s="1"/>
      <c r="EK989" s="1"/>
      <c r="EL989" s="1"/>
      <c r="EM989" s="1"/>
      <c r="EN989" s="1"/>
      <c r="EO989" s="1"/>
      <c r="EP989" s="1"/>
    </row>
    <row r="990" spans="1:14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1"/>
      <c r="DD990" s="1"/>
      <c r="DE990" s="1"/>
      <c r="DF990" s="1"/>
      <c r="DG990" s="1"/>
      <c r="DH990" s="1"/>
      <c r="DI990" s="1"/>
      <c r="DJ990" s="1"/>
      <c r="DK990" s="1"/>
      <c r="DL990" s="1"/>
      <c r="DM990" s="1"/>
      <c r="DN990" s="1"/>
      <c r="DO990" s="1"/>
      <c r="DP990" s="1"/>
      <c r="DQ990" s="1"/>
      <c r="DR990" s="1"/>
      <c r="DS990" s="1"/>
      <c r="DT990" s="1"/>
      <c r="DU990" s="1"/>
      <c r="DV990" s="1"/>
      <c r="DW990" s="1"/>
      <c r="DX990" s="1"/>
      <c r="DY990" s="1"/>
      <c r="DZ990" s="1"/>
      <c r="EA990" s="1"/>
      <c r="EB990" s="1"/>
      <c r="EC990" s="1"/>
      <c r="ED990" s="1"/>
      <c r="EE990" s="1"/>
      <c r="EF990" s="1"/>
      <c r="EG990" s="1"/>
      <c r="EH990" s="1"/>
      <c r="EI990" s="1"/>
      <c r="EJ990" s="1"/>
      <c r="EK990" s="1"/>
      <c r="EL990" s="1"/>
      <c r="EM990" s="1"/>
      <c r="EN990" s="1"/>
      <c r="EO990" s="1"/>
      <c r="EP990" s="1"/>
    </row>
    <row r="991" spans="1:14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1"/>
      <c r="DD991" s="1"/>
      <c r="DE991" s="1"/>
      <c r="DF991" s="1"/>
      <c r="DG991" s="1"/>
      <c r="DH991" s="1"/>
      <c r="DI991" s="1"/>
      <c r="DJ991" s="1"/>
      <c r="DK991" s="1"/>
      <c r="DL991" s="1"/>
      <c r="DM991" s="1"/>
      <c r="DN991" s="1"/>
      <c r="DO991" s="1"/>
      <c r="DP991" s="1"/>
      <c r="DQ991" s="1"/>
      <c r="DR991" s="1"/>
      <c r="DS991" s="1"/>
      <c r="DT991" s="1"/>
      <c r="DU991" s="1"/>
      <c r="DV991" s="1"/>
      <c r="DW991" s="1"/>
      <c r="DX991" s="1"/>
      <c r="DY991" s="1"/>
      <c r="DZ991" s="1"/>
      <c r="EA991" s="1"/>
      <c r="EB991" s="1"/>
      <c r="EC991" s="1"/>
      <c r="ED991" s="1"/>
      <c r="EE991" s="1"/>
      <c r="EF991" s="1"/>
      <c r="EG991" s="1"/>
      <c r="EH991" s="1"/>
      <c r="EI991" s="1"/>
      <c r="EJ991" s="1"/>
      <c r="EK991" s="1"/>
      <c r="EL991" s="1"/>
      <c r="EM991" s="1"/>
      <c r="EN991" s="1"/>
      <c r="EO991" s="1"/>
      <c r="EP991" s="1"/>
    </row>
    <row r="992" spans="1:14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1"/>
      <c r="DD992" s="1"/>
      <c r="DE992" s="1"/>
      <c r="DF992" s="1"/>
      <c r="DG992" s="1"/>
      <c r="DH992" s="1"/>
      <c r="DI992" s="1"/>
      <c r="DJ992" s="1"/>
      <c r="DK992" s="1"/>
      <c r="DL992" s="1"/>
      <c r="DM992" s="1"/>
      <c r="DN992" s="1"/>
      <c r="DO992" s="1"/>
      <c r="DP992" s="1"/>
      <c r="DQ992" s="1"/>
      <c r="DR992" s="1"/>
      <c r="DS992" s="1"/>
      <c r="DT992" s="1"/>
      <c r="DU992" s="1"/>
      <c r="DV992" s="1"/>
      <c r="DW992" s="1"/>
      <c r="DX992" s="1"/>
      <c r="DY992" s="1"/>
      <c r="DZ992" s="1"/>
      <c r="EA992" s="1"/>
      <c r="EB992" s="1"/>
      <c r="EC992" s="1"/>
      <c r="ED992" s="1"/>
      <c r="EE992" s="1"/>
      <c r="EF992" s="1"/>
      <c r="EG992" s="1"/>
      <c r="EH992" s="1"/>
      <c r="EI992" s="1"/>
      <c r="EJ992" s="1"/>
      <c r="EK992" s="1"/>
      <c r="EL992" s="1"/>
      <c r="EM992" s="1"/>
      <c r="EN992" s="1"/>
      <c r="EO992" s="1"/>
      <c r="EP992" s="1"/>
    </row>
    <row r="993" spans="1:14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1"/>
      <c r="DD993" s="1"/>
      <c r="DE993" s="1"/>
      <c r="DF993" s="1"/>
      <c r="DG993" s="1"/>
      <c r="DH993" s="1"/>
      <c r="DI993" s="1"/>
      <c r="DJ993" s="1"/>
      <c r="DK993" s="1"/>
      <c r="DL993" s="1"/>
      <c r="DM993" s="1"/>
      <c r="DN993" s="1"/>
      <c r="DO993" s="1"/>
      <c r="DP993" s="1"/>
      <c r="DQ993" s="1"/>
      <c r="DR993" s="1"/>
      <c r="DS993" s="1"/>
      <c r="DT993" s="1"/>
      <c r="DU993" s="1"/>
      <c r="DV993" s="1"/>
      <c r="DW993" s="1"/>
      <c r="DX993" s="1"/>
      <c r="DY993" s="1"/>
      <c r="DZ993" s="1"/>
      <c r="EA993" s="1"/>
      <c r="EB993" s="1"/>
      <c r="EC993" s="1"/>
      <c r="ED993" s="1"/>
      <c r="EE993" s="1"/>
      <c r="EF993" s="1"/>
      <c r="EG993" s="1"/>
      <c r="EH993" s="1"/>
      <c r="EI993" s="1"/>
      <c r="EJ993" s="1"/>
      <c r="EK993" s="1"/>
      <c r="EL993" s="1"/>
      <c r="EM993" s="1"/>
      <c r="EN993" s="1"/>
      <c r="EO993" s="1"/>
      <c r="EP993" s="1"/>
    </row>
    <row r="994" spans="1:14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1"/>
      <c r="DD994" s="1"/>
      <c r="DE994" s="1"/>
      <c r="DF994" s="1"/>
      <c r="DG994" s="1"/>
      <c r="DH994" s="1"/>
      <c r="DI994" s="1"/>
      <c r="DJ994" s="1"/>
      <c r="DK994" s="1"/>
      <c r="DL994" s="1"/>
      <c r="DM994" s="1"/>
      <c r="DN994" s="1"/>
      <c r="DO994" s="1"/>
      <c r="DP994" s="1"/>
      <c r="DQ994" s="1"/>
      <c r="DR994" s="1"/>
      <c r="DS994" s="1"/>
      <c r="DT994" s="1"/>
      <c r="DU994" s="1"/>
      <c r="DV994" s="1"/>
      <c r="DW994" s="1"/>
      <c r="DX994" s="1"/>
      <c r="DY994" s="1"/>
      <c r="DZ994" s="1"/>
      <c r="EA994" s="1"/>
      <c r="EB994" s="1"/>
      <c r="EC994" s="1"/>
      <c r="ED994" s="1"/>
      <c r="EE994" s="1"/>
      <c r="EF994" s="1"/>
      <c r="EG994" s="1"/>
      <c r="EH994" s="1"/>
      <c r="EI994" s="1"/>
      <c r="EJ994" s="1"/>
      <c r="EK994" s="1"/>
      <c r="EL994" s="1"/>
      <c r="EM994" s="1"/>
      <c r="EN994" s="1"/>
      <c r="EO994" s="1"/>
      <c r="EP994" s="1"/>
    </row>
    <row r="995" spans="1:14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1"/>
      <c r="DD995" s="1"/>
      <c r="DE995" s="1"/>
      <c r="DF995" s="1"/>
      <c r="DG995" s="1"/>
      <c r="DH995" s="1"/>
      <c r="DI995" s="1"/>
      <c r="DJ995" s="1"/>
      <c r="DK995" s="1"/>
      <c r="DL995" s="1"/>
      <c r="DM995" s="1"/>
      <c r="DN995" s="1"/>
      <c r="DO995" s="1"/>
      <c r="DP995" s="1"/>
      <c r="DQ995" s="1"/>
      <c r="DR995" s="1"/>
      <c r="DS995" s="1"/>
      <c r="DT995" s="1"/>
      <c r="DU995" s="1"/>
      <c r="DV995" s="1"/>
      <c r="DW995" s="1"/>
      <c r="DX995" s="1"/>
      <c r="DY995" s="1"/>
      <c r="DZ995" s="1"/>
      <c r="EA995" s="1"/>
      <c r="EB995" s="1"/>
      <c r="EC995" s="1"/>
      <c r="ED995" s="1"/>
      <c r="EE995" s="1"/>
      <c r="EF995" s="1"/>
      <c r="EG995" s="1"/>
      <c r="EH995" s="1"/>
      <c r="EI995" s="1"/>
      <c r="EJ995" s="1"/>
      <c r="EK995" s="1"/>
      <c r="EL995" s="1"/>
      <c r="EM995" s="1"/>
      <c r="EN995" s="1"/>
      <c r="EO995" s="1"/>
      <c r="EP995" s="1"/>
    </row>
    <row r="996" spans="1:14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1"/>
      <c r="DD996" s="1"/>
      <c r="DE996" s="1"/>
      <c r="DF996" s="1"/>
      <c r="DG996" s="1"/>
      <c r="DH996" s="1"/>
      <c r="DI996" s="1"/>
      <c r="DJ996" s="1"/>
      <c r="DK996" s="1"/>
      <c r="DL996" s="1"/>
      <c r="DM996" s="1"/>
      <c r="DN996" s="1"/>
      <c r="DO996" s="1"/>
      <c r="DP996" s="1"/>
      <c r="DQ996" s="1"/>
      <c r="DR996" s="1"/>
      <c r="DS996" s="1"/>
      <c r="DT996" s="1"/>
      <c r="DU996" s="1"/>
      <c r="DV996" s="1"/>
      <c r="DW996" s="1"/>
      <c r="DX996" s="1"/>
      <c r="DY996" s="1"/>
      <c r="DZ996" s="1"/>
      <c r="EA996" s="1"/>
      <c r="EB996" s="1"/>
      <c r="EC996" s="1"/>
      <c r="ED996" s="1"/>
      <c r="EE996" s="1"/>
      <c r="EF996" s="1"/>
      <c r="EG996" s="1"/>
      <c r="EH996" s="1"/>
      <c r="EI996" s="1"/>
      <c r="EJ996" s="1"/>
      <c r="EK996" s="1"/>
      <c r="EL996" s="1"/>
      <c r="EM996" s="1"/>
      <c r="EN996" s="1"/>
      <c r="EO996" s="1"/>
      <c r="EP996" s="1"/>
    </row>
    <row r="997" spans="1:14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1"/>
      <c r="DD997" s="1"/>
      <c r="DE997" s="1"/>
      <c r="DF997" s="1"/>
      <c r="DG997" s="1"/>
      <c r="DH997" s="1"/>
      <c r="DI997" s="1"/>
      <c r="DJ997" s="1"/>
      <c r="DK997" s="1"/>
      <c r="DL997" s="1"/>
      <c r="DM997" s="1"/>
      <c r="DN997" s="1"/>
      <c r="DO997" s="1"/>
      <c r="DP997" s="1"/>
      <c r="DQ997" s="1"/>
      <c r="DR997" s="1"/>
      <c r="DS997" s="1"/>
      <c r="DT997" s="1"/>
      <c r="DU997" s="1"/>
      <c r="DV997" s="1"/>
      <c r="DW997" s="1"/>
      <c r="DX997" s="1"/>
      <c r="DY997" s="1"/>
      <c r="DZ997" s="1"/>
      <c r="EA997" s="1"/>
      <c r="EB997" s="1"/>
      <c r="EC997" s="1"/>
      <c r="ED997" s="1"/>
      <c r="EE997" s="1"/>
      <c r="EF997" s="1"/>
      <c r="EG997" s="1"/>
      <c r="EH997" s="1"/>
      <c r="EI997" s="1"/>
      <c r="EJ997" s="1"/>
      <c r="EK997" s="1"/>
      <c r="EL997" s="1"/>
      <c r="EM997" s="1"/>
      <c r="EN997" s="1"/>
      <c r="EO997" s="1"/>
      <c r="EP997" s="1"/>
    </row>
    <row r="998" spans="1:14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1"/>
      <c r="DD998" s="1"/>
      <c r="DE998" s="1"/>
      <c r="DF998" s="1"/>
      <c r="DG998" s="1"/>
      <c r="DH998" s="1"/>
      <c r="DI998" s="1"/>
      <c r="DJ998" s="1"/>
      <c r="DK998" s="1"/>
      <c r="DL998" s="1"/>
      <c r="DM998" s="1"/>
      <c r="DN998" s="1"/>
      <c r="DO998" s="1"/>
      <c r="DP998" s="1"/>
      <c r="DQ998" s="1"/>
      <c r="DR998" s="1"/>
      <c r="DS998" s="1"/>
      <c r="DT998" s="1"/>
      <c r="DU998" s="1"/>
      <c r="DV998" s="1"/>
      <c r="DW998" s="1"/>
      <c r="DX998" s="1"/>
      <c r="DY998" s="1"/>
      <c r="DZ998" s="1"/>
      <c r="EA998" s="1"/>
      <c r="EB998" s="1"/>
      <c r="EC998" s="1"/>
      <c r="ED998" s="1"/>
      <c r="EE998" s="1"/>
      <c r="EF998" s="1"/>
      <c r="EG998" s="1"/>
      <c r="EH998" s="1"/>
      <c r="EI998" s="1"/>
      <c r="EJ998" s="1"/>
      <c r="EK998" s="1"/>
      <c r="EL998" s="1"/>
      <c r="EM998" s="1"/>
      <c r="EN998" s="1"/>
      <c r="EO998" s="1"/>
      <c r="EP998" s="1"/>
    </row>
    <row r="999" spans="1:14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1"/>
      <c r="DD999" s="1"/>
      <c r="DE999" s="1"/>
      <c r="DF999" s="1"/>
      <c r="DG999" s="1"/>
      <c r="DH999" s="1"/>
      <c r="DI999" s="1"/>
      <c r="DJ999" s="1"/>
      <c r="DK999" s="1"/>
      <c r="DL999" s="1"/>
      <c r="DM999" s="1"/>
      <c r="DN999" s="1"/>
      <c r="DO999" s="1"/>
      <c r="DP999" s="1"/>
      <c r="DQ999" s="1"/>
      <c r="DR999" s="1"/>
      <c r="DS999" s="1"/>
      <c r="DT999" s="1"/>
      <c r="DU999" s="1"/>
      <c r="DV999" s="1"/>
      <c r="DW999" s="1"/>
      <c r="DX999" s="1"/>
      <c r="DY999" s="1"/>
      <c r="DZ999" s="1"/>
      <c r="EA999" s="1"/>
      <c r="EB999" s="1"/>
      <c r="EC999" s="1"/>
      <c r="ED999" s="1"/>
      <c r="EE999" s="1"/>
      <c r="EF999" s="1"/>
      <c r="EG999" s="1"/>
      <c r="EH999" s="1"/>
      <c r="EI999" s="1"/>
      <c r="EJ999" s="1"/>
      <c r="EK999" s="1"/>
      <c r="EL999" s="1"/>
      <c r="EM999" s="1"/>
      <c r="EN999" s="1"/>
      <c r="EO999" s="1"/>
      <c r="EP999" s="1"/>
    </row>
    <row r="1000" spans="1:14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1"/>
      <c r="DD1000" s="1"/>
      <c r="DE1000" s="1"/>
      <c r="DF1000" s="1"/>
      <c r="DG1000" s="1"/>
      <c r="DH1000" s="1"/>
      <c r="DI1000" s="1"/>
      <c r="DJ1000" s="1"/>
      <c r="DK1000" s="1"/>
      <c r="DL1000" s="1"/>
      <c r="DM1000" s="1"/>
      <c r="DN1000" s="1"/>
      <c r="DO1000" s="1"/>
      <c r="DP1000" s="1"/>
      <c r="DQ1000" s="1"/>
      <c r="DR1000" s="1"/>
      <c r="DS1000" s="1"/>
      <c r="DT1000" s="1"/>
      <c r="DU1000" s="1"/>
      <c r="DV1000" s="1"/>
      <c r="DW1000" s="1"/>
      <c r="DX1000" s="1"/>
      <c r="DY1000" s="1"/>
      <c r="DZ1000" s="1"/>
      <c r="EA1000" s="1"/>
      <c r="EB1000" s="1"/>
      <c r="EC1000" s="1"/>
      <c r="ED1000" s="1"/>
      <c r="EE1000" s="1"/>
      <c r="EF1000" s="1"/>
      <c r="EG1000" s="1"/>
      <c r="EH1000" s="1"/>
      <c r="EI1000" s="1"/>
      <c r="EJ1000" s="1"/>
      <c r="EK1000" s="1"/>
      <c r="EL1000" s="1"/>
      <c r="EM1000" s="1"/>
      <c r="EN1000" s="1"/>
      <c r="EO1000" s="1"/>
      <c r="EP1000" s="1"/>
    </row>
  </sheetData>
  <mergeCells count="18">
    <mergeCell ref="AC9:DX9"/>
    <mergeCell ref="AC10:DX10"/>
    <mergeCell ref="A19:R19"/>
    <mergeCell ref="S19:EP19"/>
    <mergeCell ref="A20:R20"/>
    <mergeCell ref="S20:EP20"/>
    <mergeCell ref="BH11:CW11"/>
    <mergeCell ref="A14:CE14"/>
    <mergeCell ref="CF14:DL14"/>
    <mergeCell ref="B15:CE15"/>
    <mergeCell ref="CF15:DL16"/>
    <mergeCell ref="B16:CE16"/>
    <mergeCell ref="DV17:EP17"/>
    <mergeCell ref="S1:EH1"/>
    <mergeCell ref="S3:EH3"/>
    <mergeCell ref="S5:EH5"/>
    <mergeCell ref="AC7:DX7"/>
    <mergeCell ref="AC8:DX8"/>
  </mergeCells>
  <printOptions gridLines="1"/>
  <pageMargins left="0.19685039370078741" right="0.11811023622047249" top="0.19685039370078741" bottom="0.19685039370078741" header="0" footer="0"/>
  <pageSetup paperSize="9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000"/>
  <sheetViews>
    <sheetView workbookViewId="0"/>
  </sheetViews>
  <sheetFormatPr defaultColWidth="14.42578125" defaultRowHeight="15" customHeight="1"/>
  <cols>
    <col min="1" max="1" width="107.140625" customWidth="1"/>
    <col min="2" max="2" width="10" customWidth="1"/>
    <col min="3" max="3" width="18.5703125" customWidth="1"/>
    <col min="4" max="4" width="17.7109375" customWidth="1"/>
    <col min="5" max="5" width="16.85546875" customWidth="1"/>
    <col min="6" max="6" width="17.85546875" customWidth="1"/>
    <col min="7" max="7" width="17.140625" customWidth="1"/>
    <col min="8" max="8" width="16.42578125" customWidth="1"/>
    <col min="9" max="26" width="8.7109375" customWidth="1"/>
  </cols>
  <sheetData>
    <row r="1" spans="1:8" ht="93" customHeight="1">
      <c r="A1" s="131" t="s">
        <v>611</v>
      </c>
      <c r="B1" s="115"/>
      <c r="C1" s="115"/>
      <c r="D1" s="115"/>
      <c r="E1" s="115"/>
      <c r="F1" s="115"/>
      <c r="G1" s="115"/>
    </row>
    <row r="2" spans="1:8" ht="17.25" customHeight="1">
      <c r="A2" s="131" t="s">
        <v>612</v>
      </c>
      <c r="B2" s="115"/>
      <c r="C2" s="115"/>
      <c r="D2" s="115"/>
      <c r="E2" s="115"/>
      <c r="F2" s="115"/>
      <c r="G2" s="115"/>
    </row>
    <row r="3" spans="1:8">
      <c r="G3" s="48" t="s">
        <v>365</v>
      </c>
    </row>
    <row r="4" spans="1:8">
      <c r="A4" s="134" t="s">
        <v>252</v>
      </c>
      <c r="B4" s="134" t="s">
        <v>253</v>
      </c>
      <c r="C4" s="134" t="s">
        <v>368</v>
      </c>
      <c r="D4" s="132" t="s">
        <v>373</v>
      </c>
      <c r="E4" s="118"/>
      <c r="F4" s="118"/>
      <c r="G4" s="120"/>
    </row>
    <row r="5" spans="1:8" ht="27.75" customHeight="1">
      <c r="A5" s="135"/>
      <c r="B5" s="135"/>
      <c r="C5" s="135"/>
      <c r="D5" s="26" t="s">
        <v>380</v>
      </c>
      <c r="E5" s="26" t="s">
        <v>381</v>
      </c>
      <c r="F5" s="26" t="s">
        <v>382</v>
      </c>
      <c r="G5" s="26" t="s">
        <v>383</v>
      </c>
    </row>
    <row r="6" spans="1:8">
      <c r="A6" s="26">
        <v>1</v>
      </c>
      <c r="B6" s="26">
        <v>2</v>
      </c>
      <c r="C6" s="26">
        <v>3</v>
      </c>
      <c r="D6" s="26">
        <v>4</v>
      </c>
      <c r="E6" s="26">
        <v>5</v>
      </c>
      <c r="F6" s="26">
        <v>6</v>
      </c>
      <c r="G6" s="26">
        <v>7</v>
      </c>
    </row>
    <row r="7" spans="1:8" ht="21.75" customHeight="1">
      <c r="A7" s="89" t="s">
        <v>613</v>
      </c>
      <c r="B7" s="30" t="s">
        <v>314</v>
      </c>
      <c r="C7" s="90">
        <f t="shared" ref="C7:C10" si="0">SUM(D7:G7)</f>
        <v>0</v>
      </c>
      <c r="D7" s="91">
        <v>0</v>
      </c>
      <c r="E7" s="91">
        <v>0</v>
      </c>
      <c r="F7" s="91">
        <v>0</v>
      </c>
      <c r="G7" s="91">
        <v>0</v>
      </c>
    </row>
    <row r="8" spans="1:8" ht="21.75" customHeight="1">
      <c r="A8" s="89" t="s">
        <v>614</v>
      </c>
      <c r="B8" s="30" t="s">
        <v>323</v>
      </c>
      <c r="C8" s="90">
        <f t="shared" si="0"/>
        <v>100000000</v>
      </c>
      <c r="D8" s="91">
        <v>49112859.380000003</v>
      </c>
      <c r="E8" s="91">
        <v>41287740.619999997</v>
      </c>
      <c r="F8" s="91">
        <v>9599400</v>
      </c>
      <c r="G8" s="92" t="s">
        <v>385</v>
      </c>
    </row>
    <row r="9" spans="1:8" ht="21.75" customHeight="1">
      <c r="A9" s="89" t="s">
        <v>615</v>
      </c>
      <c r="B9" s="30" t="s">
        <v>327</v>
      </c>
      <c r="C9" s="90">
        <f t="shared" si="0"/>
        <v>0</v>
      </c>
      <c r="D9" s="93"/>
      <c r="E9" s="93"/>
      <c r="F9" s="93"/>
      <c r="G9" s="93"/>
    </row>
    <row r="10" spans="1:8" ht="29.25" customHeight="1">
      <c r="A10" s="89" t="s">
        <v>395</v>
      </c>
      <c r="B10" s="30" t="s">
        <v>331</v>
      </c>
      <c r="C10" s="90">
        <f t="shared" si="0"/>
        <v>0</v>
      </c>
      <c r="D10" s="93"/>
      <c r="E10" s="93"/>
      <c r="F10" s="93"/>
      <c r="G10" s="93"/>
    </row>
    <row r="11" spans="1:8" ht="21.75" customHeight="1">
      <c r="A11" s="94" t="s">
        <v>616</v>
      </c>
      <c r="B11" s="95" t="s">
        <v>333</v>
      </c>
      <c r="C11" s="90">
        <f t="shared" ref="C11:G11" si="1">SUM(C7:C10)</f>
        <v>100000000</v>
      </c>
      <c r="D11" s="90">
        <f t="shared" si="1"/>
        <v>49112859.380000003</v>
      </c>
      <c r="E11" s="90">
        <f t="shared" si="1"/>
        <v>41287740.619999997</v>
      </c>
      <c r="F11" s="90">
        <f t="shared" si="1"/>
        <v>9599400</v>
      </c>
      <c r="G11" s="90">
        <f t="shared" si="1"/>
        <v>0</v>
      </c>
    </row>
    <row r="12" spans="1:8" ht="21.75" customHeight="1">
      <c r="A12" s="94" t="s">
        <v>617</v>
      </c>
      <c r="B12" s="95" t="s">
        <v>345</v>
      </c>
      <c r="C12" s="90">
        <f t="shared" ref="C12:C31" si="2">SUM(D12:G12)</f>
        <v>100000000</v>
      </c>
      <c r="D12" s="96">
        <f t="shared" ref="D12:G12" si="3">D13+D14+D15+D16+D17+D18+D19+D20+D21+D22+D23+D24+D25+D26+D27+D28+D29+D30</f>
        <v>49112859.379999995</v>
      </c>
      <c r="E12" s="96">
        <f t="shared" si="3"/>
        <v>41287740.619999997</v>
      </c>
      <c r="F12" s="96">
        <f t="shared" si="3"/>
        <v>9599400</v>
      </c>
      <c r="G12" s="96">
        <f t="shared" si="3"/>
        <v>0</v>
      </c>
    </row>
    <row r="13" spans="1:8" ht="41.25" customHeight="1">
      <c r="A13" s="89" t="s">
        <v>618</v>
      </c>
      <c r="B13" s="30" t="s">
        <v>619</v>
      </c>
      <c r="C13" s="90">
        <f t="shared" si="2"/>
        <v>1857077</v>
      </c>
      <c r="D13" s="97"/>
      <c r="E13" s="98">
        <v>1857077</v>
      </c>
      <c r="F13" s="97"/>
      <c r="G13" s="97"/>
      <c r="H13" s="99">
        <v>1857077</v>
      </c>
    </row>
    <row r="14" spans="1:8" ht="41.25" customHeight="1">
      <c r="A14" s="89" t="s">
        <v>620</v>
      </c>
      <c r="B14" s="30" t="s">
        <v>621</v>
      </c>
      <c r="C14" s="90">
        <f t="shared" si="2"/>
        <v>365592</v>
      </c>
      <c r="D14" s="97"/>
      <c r="E14" s="98">
        <v>365592</v>
      </c>
      <c r="F14" s="97"/>
      <c r="G14" s="97"/>
      <c r="H14" s="99">
        <v>365592</v>
      </c>
    </row>
    <row r="15" spans="1:8" ht="27.75" customHeight="1">
      <c r="A15" s="89" t="s">
        <v>622</v>
      </c>
      <c r="B15" s="30" t="s">
        <v>623</v>
      </c>
      <c r="C15" s="90">
        <f t="shared" si="2"/>
        <v>0</v>
      </c>
      <c r="D15" s="97"/>
      <c r="E15" s="97"/>
      <c r="F15" s="97"/>
      <c r="G15" s="97"/>
    </row>
    <row r="16" spans="1:8" ht="41.25" customHeight="1">
      <c r="A16" s="89" t="s">
        <v>624</v>
      </c>
      <c r="B16" s="30" t="s">
        <v>625</v>
      </c>
      <c r="C16" s="90">
        <f t="shared" si="2"/>
        <v>241839.2</v>
      </c>
      <c r="D16" s="98">
        <v>241839.2</v>
      </c>
      <c r="E16" s="97"/>
      <c r="F16" s="97"/>
      <c r="G16" s="97"/>
      <c r="H16" s="99">
        <v>241839.2</v>
      </c>
    </row>
    <row r="17" spans="1:8" ht="152.25" customHeight="1">
      <c r="A17" s="89" t="s">
        <v>626</v>
      </c>
      <c r="B17" s="30" t="s">
        <v>627</v>
      </c>
      <c r="C17" s="90">
        <f t="shared" si="2"/>
        <v>0</v>
      </c>
      <c r="D17" s="97"/>
      <c r="E17" s="97"/>
      <c r="F17" s="97"/>
      <c r="G17" s="97"/>
    </row>
    <row r="18" spans="1:8" ht="27.75" customHeight="1">
      <c r="A18" s="89" t="s">
        <v>628</v>
      </c>
      <c r="B18" s="30" t="s">
        <v>629</v>
      </c>
      <c r="C18" s="90">
        <f t="shared" si="2"/>
        <v>64836654.799999997</v>
      </c>
      <c r="D18" s="98">
        <v>30650897.18</v>
      </c>
      <c r="E18" s="97">
        <f>H18-D18</f>
        <v>34185757.619999997</v>
      </c>
      <c r="F18" s="98"/>
      <c r="G18" s="97"/>
      <c r="H18" s="99">
        <v>64836654.799999997</v>
      </c>
    </row>
    <row r="19" spans="1:8" ht="41.25" customHeight="1">
      <c r="A19" s="89" t="s">
        <v>630</v>
      </c>
      <c r="B19" s="30" t="s">
        <v>631</v>
      </c>
      <c r="C19" s="90">
        <f t="shared" si="2"/>
        <v>1389318</v>
      </c>
      <c r="D19" s="98">
        <v>1389318</v>
      </c>
      <c r="E19" s="97"/>
      <c r="F19" s="97"/>
      <c r="G19" s="97"/>
      <c r="H19" s="99">
        <v>1389318</v>
      </c>
    </row>
    <row r="20" spans="1:8" ht="41.25" customHeight="1">
      <c r="A20" s="89" t="s">
        <v>632</v>
      </c>
      <c r="B20" s="30" t="s">
        <v>633</v>
      </c>
      <c r="C20" s="90">
        <f t="shared" si="2"/>
        <v>290466</v>
      </c>
      <c r="D20" s="97"/>
      <c r="E20" s="98">
        <v>290466</v>
      </c>
      <c r="F20" s="97"/>
      <c r="G20" s="97"/>
      <c r="H20" s="99">
        <v>290466</v>
      </c>
    </row>
    <row r="21" spans="1:8" ht="27.75" customHeight="1">
      <c r="A21" s="89" t="s">
        <v>634</v>
      </c>
      <c r="B21" s="30" t="s">
        <v>635</v>
      </c>
      <c r="C21" s="90">
        <f t="shared" si="2"/>
        <v>396817</v>
      </c>
      <c r="D21" s="97"/>
      <c r="E21" s="98">
        <v>396817</v>
      </c>
      <c r="F21" s="97"/>
      <c r="G21" s="97"/>
      <c r="H21" s="99">
        <v>396817</v>
      </c>
    </row>
    <row r="22" spans="1:8" ht="15.75" customHeight="1">
      <c r="A22" s="89" t="s">
        <v>636</v>
      </c>
      <c r="B22" s="30" t="s">
        <v>347</v>
      </c>
      <c r="C22" s="90">
        <f t="shared" si="2"/>
        <v>627711</v>
      </c>
      <c r="D22" s="97"/>
      <c r="E22" s="98">
        <v>627711</v>
      </c>
      <c r="F22" s="97"/>
      <c r="G22" s="97"/>
      <c r="H22" s="99">
        <v>627711</v>
      </c>
    </row>
    <row r="23" spans="1:8" ht="27.75" customHeight="1">
      <c r="A23" s="89" t="s">
        <v>637</v>
      </c>
      <c r="B23" s="30" t="s">
        <v>638</v>
      </c>
      <c r="C23" s="90">
        <f t="shared" si="2"/>
        <v>0</v>
      </c>
      <c r="D23" s="97"/>
      <c r="E23" s="97"/>
      <c r="F23" s="97"/>
      <c r="G23" s="97"/>
    </row>
    <row r="24" spans="1:8" ht="27.75" customHeight="1">
      <c r="A24" s="89" t="s">
        <v>639</v>
      </c>
      <c r="B24" s="30" t="s">
        <v>640</v>
      </c>
      <c r="C24" s="90">
        <f t="shared" si="2"/>
        <v>2216377</v>
      </c>
      <c r="D24" s="98">
        <v>2216377</v>
      </c>
      <c r="E24" s="97"/>
      <c r="F24" s="97"/>
      <c r="G24" s="97"/>
      <c r="H24" s="99">
        <v>2216377</v>
      </c>
    </row>
    <row r="25" spans="1:8" ht="15.75" customHeight="1">
      <c r="A25" s="89" t="s">
        <v>641</v>
      </c>
      <c r="B25" s="30" t="s">
        <v>642</v>
      </c>
      <c r="C25" s="90">
        <f t="shared" si="2"/>
        <v>1301299</v>
      </c>
      <c r="D25" s="97"/>
      <c r="E25" s="98">
        <v>1301299</v>
      </c>
      <c r="F25" s="97"/>
      <c r="G25" s="97"/>
      <c r="H25" s="99">
        <v>1301299</v>
      </c>
    </row>
    <row r="26" spans="1:8" ht="15.75" customHeight="1">
      <c r="A26" s="89" t="s">
        <v>643</v>
      </c>
      <c r="B26" s="30" t="s">
        <v>644</v>
      </c>
      <c r="C26" s="90">
        <f t="shared" si="2"/>
        <v>11177104</v>
      </c>
      <c r="D26" s="97"/>
      <c r="E26" s="97">
        <f>H26-F26</f>
        <v>1577704</v>
      </c>
      <c r="F26" s="98">
        <v>9599400</v>
      </c>
      <c r="G26" s="97"/>
      <c r="H26" s="99">
        <v>11177104</v>
      </c>
    </row>
    <row r="27" spans="1:8" ht="27.75" customHeight="1">
      <c r="A27" s="89" t="s">
        <v>645</v>
      </c>
      <c r="B27" s="30" t="s">
        <v>646</v>
      </c>
      <c r="C27" s="90">
        <f t="shared" si="2"/>
        <v>0</v>
      </c>
      <c r="D27" s="97"/>
      <c r="E27" s="97"/>
      <c r="F27" s="97"/>
      <c r="G27" s="97"/>
    </row>
    <row r="28" spans="1:8" ht="15.75" customHeight="1">
      <c r="A28" s="89" t="s">
        <v>647</v>
      </c>
      <c r="B28" s="30" t="s">
        <v>648</v>
      </c>
      <c r="C28" s="90">
        <f t="shared" si="2"/>
        <v>12513415</v>
      </c>
      <c r="D28" s="98">
        <v>12513415</v>
      </c>
      <c r="E28" s="97"/>
      <c r="F28" s="97"/>
      <c r="G28" s="97"/>
      <c r="H28" s="99">
        <v>12513415</v>
      </c>
    </row>
    <row r="29" spans="1:8" ht="27.75" customHeight="1">
      <c r="A29" s="89" t="s">
        <v>649</v>
      </c>
      <c r="B29" s="30" t="s">
        <v>650</v>
      </c>
      <c r="C29" s="90">
        <f t="shared" si="2"/>
        <v>2786330</v>
      </c>
      <c r="D29" s="98">
        <v>2101013</v>
      </c>
      <c r="E29" s="97">
        <f>H29-D29</f>
        <v>685317</v>
      </c>
      <c r="F29" s="97"/>
      <c r="G29" s="97"/>
      <c r="H29" s="99">
        <v>2786330</v>
      </c>
    </row>
    <row r="30" spans="1:8" ht="15.75" customHeight="1">
      <c r="A30" s="89" t="s">
        <v>651</v>
      </c>
      <c r="B30" s="30" t="s">
        <v>652</v>
      </c>
      <c r="C30" s="90">
        <f t="shared" si="2"/>
        <v>0</v>
      </c>
      <c r="D30" s="97"/>
      <c r="E30" s="97"/>
      <c r="F30" s="97"/>
      <c r="G30" s="97"/>
    </row>
    <row r="31" spans="1:8" ht="24" customHeight="1">
      <c r="A31" s="94" t="s">
        <v>653</v>
      </c>
      <c r="B31" s="95" t="s">
        <v>355</v>
      </c>
      <c r="C31" s="90">
        <f t="shared" si="2"/>
        <v>0</v>
      </c>
      <c r="D31" s="96">
        <f t="shared" ref="D31:G31" si="4">D11-D12</f>
        <v>0</v>
      </c>
      <c r="E31" s="96">
        <f t="shared" si="4"/>
        <v>0</v>
      </c>
      <c r="F31" s="96">
        <f t="shared" si="4"/>
        <v>0</v>
      </c>
      <c r="G31" s="96">
        <f t="shared" si="4"/>
        <v>0</v>
      </c>
      <c r="H31" s="100">
        <f>SUM(H13:H30)</f>
        <v>100000000</v>
      </c>
    </row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G1"/>
    <mergeCell ref="A2:G2"/>
    <mergeCell ref="A4:A5"/>
    <mergeCell ref="B4:B5"/>
    <mergeCell ref="C4:C5"/>
    <mergeCell ref="D4:G4"/>
  </mergeCells>
  <pageMargins left="0.31496062992125978" right="0.31496062992125978" top="0.55118110236220474" bottom="0.35433070866141742" header="0" footer="0"/>
  <pageSetup paperSize="9" fitToHeight="0" orientation="landscape"/>
  <headerFooter>
    <oddHeader>&amp;LФорма 3&amp;RОтчет о финансовом обеспечении программы развития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000"/>
  <sheetViews>
    <sheetView workbookViewId="0"/>
  </sheetViews>
  <sheetFormatPr defaultColWidth="14.42578125" defaultRowHeight="15" customHeight="1"/>
  <cols>
    <col min="1" max="1" width="4.42578125" customWidth="1"/>
    <col min="2" max="2" width="12.140625" customWidth="1"/>
    <col min="3" max="3" width="13.7109375" customWidth="1"/>
    <col min="4" max="4" width="27.85546875" customWidth="1"/>
    <col min="5" max="5" width="26.85546875" customWidth="1"/>
    <col min="6" max="6" width="13.85546875" customWidth="1"/>
    <col min="7" max="26" width="8.7109375" customWidth="1"/>
  </cols>
  <sheetData>
    <row r="1" spans="1:6" ht="23.25" customHeight="1">
      <c r="A1" s="101" t="s">
        <v>654</v>
      </c>
      <c r="B1" s="102"/>
      <c r="C1" s="102"/>
    </row>
    <row r="2" spans="1:6">
      <c r="A2" s="100" t="s">
        <v>655</v>
      </c>
      <c r="B2" s="102"/>
      <c r="C2" s="102"/>
    </row>
    <row r="3" spans="1:6">
      <c r="A3" s="100" t="s">
        <v>656</v>
      </c>
      <c r="B3" s="102"/>
      <c r="C3" s="102"/>
    </row>
    <row r="4" spans="1:6">
      <c r="A4" s="100" t="s">
        <v>657</v>
      </c>
      <c r="B4" s="102"/>
      <c r="C4" s="102"/>
    </row>
    <row r="5" spans="1:6">
      <c r="A5" s="103" t="s">
        <v>658</v>
      </c>
      <c r="B5" s="102"/>
      <c r="C5" s="102"/>
    </row>
    <row r="6" spans="1:6">
      <c r="B6" s="102"/>
      <c r="C6" s="102"/>
    </row>
    <row r="7" spans="1:6" ht="37.5" customHeight="1">
      <c r="A7" s="104" t="s">
        <v>659</v>
      </c>
      <c r="B7" s="105" t="s">
        <v>660</v>
      </c>
      <c r="C7" s="105" t="s">
        <v>661</v>
      </c>
      <c r="D7" s="104" t="s">
        <v>662</v>
      </c>
      <c r="E7" s="106" t="s">
        <v>663</v>
      </c>
      <c r="F7" s="104" t="s">
        <v>664</v>
      </c>
    </row>
    <row r="8" spans="1:6">
      <c r="A8" s="100">
        <v>1</v>
      </c>
      <c r="B8" s="102" t="s">
        <v>665</v>
      </c>
      <c r="C8" s="102" t="s">
        <v>666</v>
      </c>
      <c r="D8" s="100" t="s">
        <v>667</v>
      </c>
      <c r="E8" s="100" t="s">
        <v>668</v>
      </c>
    </row>
    <row r="9" spans="1:6">
      <c r="A9" s="100">
        <v>2</v>
      </c>
      <c r="B9" s="102" t="s">
        <v>669</v>
      </c>
      <c r="C9" s="102" t="s">
        <v>670</v>
      </c>
      <c r="D9" s="100" t="s">
        <v>671</v>
      </c>
      <c r="E9" s="100" t="s">
        <v>672</v>
      </c>
    </row>
    <row r="10" spans="1:6">
      <c r="A10" s="100">
        <v>3</v>
      </c>
      <c r="B10" s="102" t="s">
        <v>673</v>
      </c>
      <c r="C10" s="102" t="s">
        <v>674</v>
      </c>
      <c r="D10" s="100" t="s">
        <v>675</v>
      </c>
      <c r="E10" s="100" t="s">
        <v>676</v>
      </c>
    </row>
    <row r="11" spans="1:6">
      <c r="A11" s="100">
        <v>4</v>
      </c>
      <c r="B11" s="102" t="s">
        <v>677</v>
      </c>
      <c r="C11" s="102" t="s">
        <v>678</v>
      </c>
      <c r="D11" s="100" t="s">
        <v>679</v>
      </c>
      <c r="E11" s="100" t="s">
        <v>680</v>
      </c>
    </row>
    <row r="12" spans="1:6">
      <c r="A12" s="100">
        <v>5</v>
      </c>
      <c r="B12" s="102" t="s">
        <v>681</v>
      </c>
      <c r="C12" s="102" t="s">
        <v>682</v>
      </c>
      <c r="D12" s="100" t="s">
        <v>683</v>
      </c>
      <c r="E12" s="100" t="s">
        <v>684</v>
      </c>
    </row>
    <row r="13" spans="1:6">
      <c r="A13" s="100">
        <v>6</v>
      </c>
      <c r="B13" s="102" t="s">
        <v>685</v>
      </c>
      <c r="C13" s="102" t="s">
        <v>686</v>
      </c>
      <c r="D13" s="100" t="s">
        <v>687</v>
      </c>
      <c r="E13" s="100" t="s">
        <v>688</v>
      </c>
    </row>
    <row r="14" spans="1:6">
      <c r="A14" s="100">
        <v>7</v>
      </c>
      <c r="B14" s="102" t="s">
        <v>302</v>
      </c>
      <c r="C14" s="102" t="s">
        <v>689</v>
      </c>
      <c r="D14" s="100" t="s">
        <v>690</v>
      </c>
      <c r="E14" s="100" t="s">
        <v>691</v>
      </c>
    </row>
    <row r="15" spans="1:6">
      <c r="A15" s="100">
        <v>8</v>
      </c>
      <c r="B15" s="102" t="s">
        <v>692</v>
      </c>
      <c r="C15" s="102" t="s">
        <v>693</v>
      </c>
      <c r="D15" s="100" t="s">
        <v>694</v>
      </c>
      <c r="E15" s="100" t="s">
        <v>695</v>
      </c>
    </row>
    <row r="16" spans="1:6">
      <c r="A16" s="100">
        <v>9</v>
      </c>
      <c r="B16" s="102" t="s">
        <v>696</v>
      </c>
      <c r="C16" s="102" t="s">
        <v>697</v>
      </c>
      <c r="D16" s="100" t="s">
        <v>698</v>
      </c>
      <c r="E16" s="100" t="s">
        <v>699</v>
      </c>
    </row>
    <row r="17" spans="1:5">
      <c r="A17" s="100">
        <v>10</v>
      </c>
      <c r="B17" s="102" t="s">
        <v>700</v>
      </c>
      <c r="C17" s="102" t="s">
        <v>701</v>
      </c>
      <c r="D17" s="100" t="s">
        <v>702</v>
      </c>
      <c r="E17" s="100" t="s">
        <v>703</v>
      </c>
    </row>
    <row r="18" spans="1:5">
      <c r="A18" s="100">
        <v>11</v>
      </c>
      <c r="B18" s="102" t="s">
        <v>704</v>
      </c>
      <c r="C18" s="102" t="s">
        <v>705</v>
      </c>
      <c r="D18" s="100" t="s">
        <v>706</v>
      </c>
      <c r="E18" s="100" t="s">
        <v>707</v>
      </c>
    </row>
    <row r="19" spans="1:5">
      <c r="A19" s="100">
        <v>12</v>
      </c>
      <c r="B19" s="102" t="s">
        <v>708</v>
      </c>
      <c r="C19" s="102" t="s">
        <v>709</v>
      </c>
      <c r="D19" s="100" t="s">
        <v>710</v>
      </c>
      <c r="E19" s="100" t="s">
        <v>711</v>
      </c>
    </row>
    <row r="20" spans="1:5">
      <c r="A20" s="100">
        <v>13</v>
      </c>
      <c r="B20" s="102" t="s">
        <v>712</v>
      </c>
      <c r="C20" s="102" t="s">
        <v>713</v>
      </c>
      <c r="D20" s="100" t="s">
        <v>714</v>
      </c>
      <c r="E20" s="100" t="s">
        <v>715</v>
      </c>
    </row>
    <row r="21" spans="1:5" ht="15.75" customHeight="1">
      <c r="A21" s="100">
        <v>14</v>
      </c>
      <c r="B21" s="102" t="s">
        <v>716</v>
      </c>
      <c r="C21" s="102" t="s">
        <v>717</v>
      </c>
      <c r="D21" s="100" t="s">
        <v>718</v>
      </c>
      <c r="E21" s="100" t="s">
        <v>719</v>
      </c>
    </row>
    <row r="22" spans="1:5" ht="15.75" customHeight="1">
      <c r="A22" s="100">
        <v>15</v>
      </c>
      <c r="B22" s="102" t="s">
        <v>720</v>
      </c>
      <c r="C22" s="102" t="s">
        <v>721</v>
      </c>
      <c r="D22" s="100" t="s">
        <v>722</v>
      </c>
      <c r="E22" s="100" t="s">
        <v>723</v>
      </c>
    </row>
    <row r="23" spans="1:5" ht="15.75" customHeight="1">
      <c r="A23" s="100">
        <v>16</v>
      </c>
      <c r="B23" s="102" t="s">
        <v>724</v>
      </c>
      <c r="C23" s="102" t="s">
        <v>725</v>
      </c>
      <c r="D23" s="100" t="s">
        <v>726</v>
      </c>
      <c r="E23" s="100" t="s">
        <v>727</v>
      </c>
    </row>
    <row r="24" spans="1:5" ht="15.75" customHeight="1">
      <c r="A24" s="100">
        <v>17</v>
      </c>
      <c r="B24" s="102">
        <v>104</v>
      </c>
      <c r="C24" s="102" t="s">
        <v>728</v>
      </c>
      <c r="D24" s="100" t="s">
        <v>729</v>
      </c>
      <c r="E24" s="100" t="s">
        <v>730</v>
      </c>
    </row>
    <row r="25" spans="1:5" ht="15.75" customHeight="1">
      <c r="A25" s="100">
        <v>18</v>
      </c>
      <c r="B25" s="102">
        <v>108</v>
      </c>
      <c r="C25" s="102" t="s">
        <v>731</v>
      </c>
      <c r="D25" s="100" t="s">
        <v>732</v>
      </c>
      <c r="E25" s="100" t="s">
        <v>733</v>
      </c>
    </row>
    <row r="26" spans="1:5" ht="15.75" customHeight="1">
      <c r="A26" s="100">
        <v>19</v>
      </c>
      <c r="B26" s="102">
        <v>116</v>
      </c>
      <c r="C26" s="102" t="s">
        <v>734</v>
      </c>
      <c r="D26" s="100" t="s">
        <v>735</v>
      </c>
      <c r="E26" s="100" t="s">
        <v>736</v>
      </c>
    </row>
    <row r="27" spans="1:5" ht="15.75" customHeight="1">
      <c r="A27" s="100">
        <v>20</v>
      </c>
      <c r="B27" s="102">
        <v>124</v>
      </c>
      <c r="C27" s="102" t="s">
        <v>737</v>
      </c>
      <c r="D27" s="100" t="s">
        <v>738</v>
      </c>
      <c r="E27" s="100" t="s">
        <v>739</v>
      </c>
    </row>
    <row r="28" spans="1:5" ht="15.75" customHeight="1">
      <c r="A28" s="100">
        <v>21</v>
      </c>
      <c r="B28" s="102">
        <v>132</v>
      </c>
      <c r="C28" s="102" t="s">
        <v>740</v>
      </c>
      <c r="D28" s="100" t="s">
        <v>741</v>
      </c>
      <c r="E28" s="100" t="s">
        <v>742</v>
      </c>
    </row>
    <row r="29" spans="1:5" ht="15.75" customHeight="1">
      <c r="A29" s="100">
        <v>22</v>
      </c>
      <c r="B29" s="102">
        <v>136</v>
      </c>
      <c r="C29" s="102" t="s">
        <v>743</v>
      </c>
      <c r="D29" s="100" t="s">
        <v>744</v>
      </c>
      <c r="E29" s="100" t="s">
        <v>745</v>
      </c>
    </row>
    <row r="30" spans="1:5" ht="15.75" customHeight="1">
      <c r="A30" s="100">
        <v>23</v>
      </c>
      <c r="B30" s="102">
        <v>144</v>
      </c>
      <c r="C30" s="102" t="s">
        <v>746</v>
      </c>
      <c r="D30" s="100" t="s">
        <v>747</v>
      </c>
      <c r="E30" s="100" t="s">
        <v>748</v>
      </c>
    </row>
    <row r="31" spans="1:5" ht="15.75" customHeight="1">
      <c r="A31" s="100">
        <v>24</v>
      </c>
      <c r="B31" s="102">
        <v>152</v>
      </c>
      <c r="C31" s="102" t="s">
        <v>749</v>
      </c>
      <c r="D31" s="100" t="s">
        <v>750</v>
      </c>
      <c r="E31" s="100" t="s">
        <v>751</v>
      </c>
    </row>
    <row r="32" spans="1:5" ht="15.75" customHeight="1">
      <c r="A32" s="100">
        <v>25</v>
      </c>
      <c r="B32" s="102">
        <v>156</v>
      </c>
      <c r="C32" s="102" t="s">
        <v>752</v>
      </c>
      <c r="D32" s="100" t="s">
        <v>753</v>
      </c>
      <c r="E32" s="100" t="s">
        <v>754</v>
      </c>
    </row>
    <row r="33" spans="1:5" ht="15.75" customHeight="1">
      <c r="A33" s="100">
        <v>26</v>
      </c>
      <c r="B33" s="102">
        <v>170</v>
      </c>
      <c r="C33" s="102" t="s">
        <v>755</v>
      </c>
      <c r="D33" s="100" t="s">
        <v>756</v>
      </c>
      <c r="E33" s="100" t="s">
        <v>757</v>
      </c>
    </row>
    <row r="34" spans="1:5" ht="15.75" customHeight="1">
      <c r="A34" s="100">
        <v>27</v>
      </c>
      <c r="B34" s="102">
        <v>174</v>
      </c>
      <c r="C34" s="102" t="s">
        <v>758</v>
      </c>
      <c r="D34" s="100" t="s">
        <v>759</v>
      </c>
      <c r="E34" s="100" t="s">
        <v>760</v>
      </c>
    </row>
    <row r="35" spans="1:5" ht="15.75" customHeight="1">
      <c r="A35" s="100">
        <v>28</v>
      </c>
      <c r="B35" s="102">
        <v>188</v>
      </c>
      <c r="C35" s="102" t="s">
        <v>761</v>
      </c>
      <c r="D35" s="100" t="s">
        <v>762</v>
      </c>
      <c r="E35" s="100" t="s">
        <v>763</v>
      </c>
    </row>
    <row r="36" spans="1:5" ht="15.75" customHeight="1">
      <c r="A36" s="100">
        <v>29</v>
      </c>
      <c r="B36" s="102">
        <v>191</v>
      </c>
      <c r="C36" s="102" t="s">
        <v>764</v>
      </c>
      <c r="D36" s="100" t="s">
        <v>765</v>
      </c>
      <c r="E36" s="100" t="s">
        <v>766</v>
      </c>
    </row>
    <row r="37" spans="1:5" ht="15.75" customHeight="1">
      <c r="A37" s="100">
        <v>30</v>
      </c>
      <c r="B37" s="102">
        <v>192</v>
      </c>
      <c r="C37" s="102" t="s">
        <v>767</v>
      </c>
      <c r="D37" s="100" t="s">
        <v>768</v>
      </c>
      <c r="E37" s="100" t="s">
        <v>769</v>
      </c>
    </row>
    <row r="38" spans="1:5" ht="15.75" customHeight="1">
      <c r="A38" s="100">
        <v>31</v>
      </c>
      <c r="B38" s="102">
        <v>203</v>
      </c>
      <c r="C38" s="102" t="s">
        <v>770</v>
      </c>
      <c r="D38" s="100" t="s">
        <v>771</v>
      </c>
      <c r="E38" s="100" t="s">
        <v>772</v>
      </c>
    </row>
    <row r="39" spans="1:5" ht="15.75" customHeight="1">
      <c r="A39" s="100">
        <v>32</v>
      </c>
      <c r="B39" s="102">
        <v>208</v>
      </c>
      <c r="C39" s="102" t="s">
        <v>773</v>
      </c>
      <c r="D39" s="100" t="s">
        <v>774</v>
      </c>
      <c r="E39" s="100" t="s">
        <v>775</v>
      </c>
    </row>
    <row r="40" spans="1:5" ht="15.75" customHeight="1">
      <c r="A40" s="100">
        <v>33</v>
      </c>
      <c r="B40" s="102">
        <v>214</v>
      </c>
      <c r="C40" s="102" t="s">
        <v>776</v>
      </c>
      <c r="D40" s="100" t="s">
        <v>777</v>
      </c>
      <c r="E40" s="100" t="s">
        <v>778</v>
      </c>
    </row>
    <row r="41" spans="1:5" ht="15.75" customHeight="1">
      <c r="A41" s="100">
        <v>34</v>
      </c>
      <c r="B41" s="102">
        <v>222</v>
      </c>
      <c r="C41" s="102" t="s">
        <v>779</v>
      </c>
      <c r="D41" s="100" t="s">
        <v>780</v>
      </c>
      <c r="E41" s="100" t="s">
        <v>781</v>
      </c>
    </row>
    <row r="42" spans="1:5" ht="15.75" customHeight="1">
      <c r="A42" s="100">
        <v>35</v>
      </c>
      <c r="B42" s="102">
        <v>230</v>
      </c>
      <c r="C42" s="102" t="s">
        <v>782</v>
      </c>
      <c r="D42" s="100" t="s">
        <v>783</v>
      </c>
      <c r="E42" s="100" t="s">
        <v>784</v>
      </c>
    </row>
    <row r="43" spans="1:5" ht="15.75" customHeight="1">
      <c r="A43" s="100">
        <v>36</v>
      </c>
      <c r="B43" s="102">
        <v>232</v>
      </c>
      <c r="C43" s="102" t="s">
        <v>785</v>
      </c>
      <c r="D43" s="100" t="s">
        <v>786</v>
      </c>
      <c r="E43" s="100" t="s">
        <v>787</v>
      </c>
    </row>
    <row r="44" spans="1:5" ht="15.75" customHeight="1">
      <c r="A44" s="100">
        <v>37</v>
      </c>
      <c r="B44" s="102">
        <v>238</v>
      </c>
      <c r="C44" s="102" t="s">
        <v>788</v>
      </c>
      <c r="D44" s="100" t="s">
        <v>789</v>
      </c>
      <c r="E44" s="100" t="s">
        <v>790</v>
      </c>
    </row>
    <row r="45" spans="1:5" ht="15.75" customHeight="1">
      <c r="A45" s="100">
        <v>38</v>
      </c>
      <c r="B45" s="102">
        <v>242</v>
      </c>
      <c r="C45" s="102" t="s">
        <v>791</v>
      </c>
      <c r="D45" s="100" t="s">
        <v>792</v>
      </c>
      <c r="E45" s="100" t="s">
        <v>793</v>
      </c>
    </row>
    <row r="46" spans="1:5" ht="15.75" customHeight="1">
      <c r="A46" s="100">
        <v>39</v>
      </c>
      <c r="B46" s="102">
        <v>262</v>
      </c>
      <c r="C46" s="102" t="s">
        <v>794</v>
      </c>
      <c r="D46" s="100" t="s">
        <v>795</v>
      </c>
      <c r="E46" s="100" t="s">
        <v>796</v>
      </c>
    </row>
    <row r="47" spans="1:5" ht="15.75" customHeight="1">
      <c r="A47" s="100">
        <v>40</v>
      </c>
      <c r="B47" s="102">
        <v>270</v>
      </c>
      <c r="C47" s="102" t="s">
        <v>797</v>
      </c>
      <c r="D47" s="100" t="s">
        <v>798</v>
      </c>
      <c r="E47" s="100" t="s">
        <v>799</v>
      </c>
    </row>
    <row r="48" spans="1:5" ht="15.75" customHeight="1">
      <c r="A48" s="100">
        <v>41</v>
      </c>
      <c r="B48" s="102">
        <v>292</v>
      </c>
      <c r="C48" s="102" t="s">
        <v>800</v>
      </c>
      <c r="D48" s="100" t="s">
        <v>801</v>
      </c>
      <c r="E48" s="100" t="s">
        <v>802</v>
      </c>
    </row>
    <row r="49" spans="1:5" ht="15.75" customHeight="1">
      <c r="A49" s="100">
        <v>42</v>
      </c>
      <c r="B49" s="102">
        <v>320</v>
      </c>
      <c r="C49" s="102" t="s">
        <v>803</v>
      </c>
      <c r="D49" s="100" t="s">
        <v>804</v>
      </c>
      <c r="E49" s="100" t="s">
        <v>805</v>
      </c>
    </row>
    <row r="50" spans="1:5" ht="15.75" customHeight="1">
      <c r="A50" s="100">
        <v>43</v>
      </c>
      <c r="B50" s="102">
        <v>324</v>
      </c>
      <c r="C50" s="102" t="s">
        <v>806</v>
      </c>
      <c r="D50" s="100" t="s">
        <v>807</v>
      </c>
      <c r="E50" s="100" t="s">
        <v>808</v>
      </c>
    </row>
    <row r="51" spans="1:5" ht="15.75" customHeight="1">
      <c r="A51" s="100">
        <v>44</v>
      </c>
      <c r="B51" s="102">
        <v>328</v>
      </c>
      <c r="C51" s="102" t="s">
        <v>809</v>
      </c>
      <c r="D51" s="100" t="s">
        <v>810</v>
      </c>
      <c r="E51" s="100" t="s">
        <v>811</v>
      </c>
    </row>
    <row r="52" spans="1:5" ht="15.75" customHeight="1">
      <c r="A52" s="100">
        <v>45</v>
      </c>
      <c r="B52" s="102">
        <v>332</v>
      </c>
      <c r="C52" s="102" t="s">
        <v>812</v>
      </c>
      <c r="D52" s="100" t="s">
        <v>813</v>
      </c>
      <c r="E52" s="100" t="s">
        <v>814</v>
      </c>
    </row>
    <row r="53" spans="1:5" ht="15.75" customHeight="1">
      <c r="A53" s="100">
        <v>46</v>
      </c>
      <c r="B53" s="102">
        <v>340</v>
      </c>
      <c r="C53" s="102" t="s">
        <v>815</v>
      </c>
      <c r="D53" s="100" t="s">
        <v>816</v>
      </c>
      <c r="E53" s="100" t="s">
        <v>817</v>
      </c>
    </row>
    <row r="54" spans="1:5" ht="15.75" customHeight="1">
      <c r="A54" s="100">
        <v>47</v>
      </c>
      <c r="B54" s="102">
        <v>344</v>
      </c>
      <c r="C54" s="102" t="s">
        <v>818</v>
      </c>
      <c r="D54" s="100" t="s">
        <v>819</v>
      </c>
      <c r="E54" s="100" t="s">
        <v>820</v>
      </c>
    </row>
    <row r="55" spans="1:5" ht="15.75" customHeight="1">
      <c r="A55" s="100">
        <v>48</v>
      </c>
      <c r="B55" s="102">
        <v>348</v>
      </c>
      <c r="C55" s="102" t="s">
        <v>821</v>
      </c>
      <c r="D55" s="100" t="s">
        <v>822</v>
      </c>
      <c r="E55" s="100" t="s">
        <v>823</v>
      </c>
    </row>
    <row r="56" spans="1:5" ht="15.75" customHeight="1">
      <c r="A56" s="100">
        <v>49</v>
      </c>
      <c r="B56" s="102">
        <v>352</v>
      </c>
      <c r="C56" s="102" t="s">
        <v>824</v>
      </c>
      <c r="D56" s="100" t="s">
        <v>825</v>
      </c>
      <c r="E56" s="100" t="s">
        <v>826</v>
      </c>
    </row>
    <row r="57" spans="1:5" ht="15.75" customHeight="1">
      <c r="A57" s="100">
        <v>50</v>
      </c>
      <c r="B57" s="102">
        <v>356</v>
      </c>
      <c r="C57" s="102" t="s">
        <v>827</v>
      </c>
      <c r="D57" s="100" t="s">
        <v>828</v>
      </c>
      <c r="E57" s="100" t="s">
        <v>829</v>
      </c>
    </row>
    <row r="58" spans="1:5" ht="15.75" customHeight="1">
      <c r="A58" s="100">
        <v>51</v>
      </c>
      <c r="B58" s="102">
        <v>360</v>
      </c>
      <c r="C58" s="102" t="s">
        <v>830</v>
      </c>
      <c r="D58" s="100" t="s">
        <v>831</v>
      </c>
      <c r="E58" s="100" t="s">
        <v>832</v>
      </c>
    </row>
    <row r="59" spans="1:5" ht="15.75" customHeight="1">
      <c r="A59" s="100">
        <v>52</v>
      </c>
      <c r="B59" s="102">
        <v>364</v>
      </c>
      <c r="C59" s="102" t="s">
        <v>833</v>
      </c>
      <c r="D59" s="100" t="s">
        <v>834</v>
      </c>
      <c r="E59" s="100" t="s">
        <v>835</v>
      </c>
    </row>
    <row r="60" spans="1:5" ht="15.75" customHeight="1">
      <c r="A60" s="100">
        <v>53</v>
      </c>
      <c r="B60" s="102">
        <v>368</v>
      </c>
      <c r="C60" s="102" t="s">
        <v>836</v>
      </c>
      <c r="D60" s="100" t="s">
        <v>837</v>
      </c>
      <c r="E60" s="100" t="s">
        <v>838</v>
      </c>
    </row>
    <row r="61" spans="1:5" ht="15.75" customHeight="1">
      <c r="A61" s="100">
        <v>54</v>
      </c>
      <c r="B61" s="102">
        <v>376</v>
      </c>
      <c r="C61" s="102" t="s">
        <v>839</v>
      </c>
      <c r="D61" s="100" t="s">
        <v>840</v>
      </c>
      <c r="E61" s="100" t="s">
        <v>841</v>
      </c>
    </row>
    <row r="62" spans="1:5" ht="15.75" customHeight="1">
      <c r="A62" s="100">
        <v>55</v>
      </c>
      <c r="B62" s="102">
        <v>388</v>
      </c>
      <c r="C62" s="102" t="s">
        <v>842</v>
      </c>
      <c r="D62" s="100" t="s">
        <v>843</v>
      </c>
      <c r="E62" s="100" t="s">
        <v>844</v>
      </c>
    </row>
    <row r="63" spans="1:5" ht="15.75" customHeight="1">
      <c r="A63" s="100">
        <v>56</v>
      </c>
      <c r="B63" s="102">
        <v>392</v>
      </c>
      <c r="C63" s="102" t="s">
        <v>845</v>
      </c>
      <c r="D63" s="100" t="s">
        <v>846</v>
      </c>
      <c r="E63" s="100" t="s">
        <v>847</v>
      </c>
    </row>
    <row r="64" spans="1:5" ht="15.75" customHeight="1">
      <c r="A64" s="100">
        <v>57</v>
      </c>
      <c r="B64" s="102">
        <v>398</v>
      </c>
      <c r="C64" s="102" t="s">
        <v>848</v>
      </c>
      <c r="D64" s="100" t="s">
        <v>849</v>
      </c>
      <c r="E64" s="100" t="s">
        <v>850</v>
      </c>
    </row>
    <row r="65" spans="1:6" ht="15.75" customHeight="1">
      <c r="A65" s="100">
        <v>58</v>
      </c>
      <c r="B65" s="102">
        <v>400</v>
      </c>
      <c r="C65" s="102" t="s">
        <v>851</v>
      </c>
      <c r="D65" s="100" t="s">
        <v>852</v>
      </c>
      <c r="E65" s="100" t="s">
        <v>853</v>
      </c>
    </row>
    <row r="66" spans="1:6" ht="15.75" customHeight="1">
      <c r="A66" s="100">
        <v>59</v>
      </c>
      <c r="B66" s="102">
        <v>404</v>
      </c>
      <c r="C66" s="102" t="s">
        <v>854</v>
      </c>
      <c r="D66" s="100" t="s">
        <v>855</v>
      </c>
      <c r="E66" s="100" t="s">
        <v>856</v>
      </c>
    </row>
    <row r="67" spans="1:6" ht="15.75" customHeight="1">
      <c r="A67" s="100">
        <v>60</v>
      </c>
      <c r="B67" s="102">
        <v>408</v>
      </c>
      <c r="C67" s="102" t="s">
        <v>857</v>
      </c>
      <c r="D67" s="100" t="s">
        <v>858</v>
      </c>
      <c r="E67" s="100" t="s">
        <v>859</v>
      </c>
    </row>
    <row r="68" spans="1:6" ht="15.75" customHeight="1">
      <c r="A68" s="100">
        <v>61</v>
      </c>
      <c r="B68" s="102">
        <v>410</v>
      </c>
      <c r="C68" s="102" t="s">
        <v>860</v>
      </c>
      <c r="D68" s="100" t="s">
        <v>861</v>
      </c>
      <c r="E68" s="100" t="s">
        <v>862</v>
      </c>
    </row>
    <row r="69" spans="1:6" ht="15.75" customHeight="1">
      <c r="A69" s="100">
        <v>62</v>
      </c>
      <c r="B69" s="102">
        <v>414</v>
      </c>
      <c r="C69" s="102" t="s">
        <v>863</v>
      </c>
      <c r="D69" s="100" t="s">
        <v>864</v>
      </c>
      <c r="E69" s="100" t="s">
        <v>865</v>
      </c>
    </row>
    <row r="70" spans="1:6" ht="15.75" customHeight="1">
      <c r="A70" s="100">
        <v>63</v>
      </c>
      <c r="B70" s="102">
        <v>417</v>
      </c>
      <c r="C70" s="102" t="s">
        <v>866</v>
      </c>
      <c r="D70" s="100" t="s">
        <v>867</v>
      </c>
      <c r="E70" s="100" t="s">
        <v>868</v>
      </c>
    </row>
    <row r="71" spans="1:6" ht="15.75" customHeight="1">
      <c r="A71" s="100">
        <v>64</v>
      </c>
      <c r="B71" s="102">
        <v>418</v>
      </c>
      <c r="C71" s="102" t="s">
        <v>869</v>
      </c>
      <c r="D71" s="100" t="s">
        <v>870</v>
      </c>
      <c r="E71" s="100" t="s">
        <v>871</v>
      </c>
    </row>
    <row r="72" spans="1:6" ht="15.75" customHeight="1">
      <c r="A72" s="100">
        <v>65</v>
      </c>
      <c r="B72" s="102">
        <v>422</v>
      </c>
      <c r="C72" s="102" t="s">
        <v>872</v>
      </c>
      <c r="D72" s="100" t="s">
        <v>873</v>
      </c>
      <c r="E72" s="100" t="s">
        <v>874</v>
      </c>
    </row>
    <row r="73" spans="1:6" ht="15.75" customHeight="1">
      <c r="A73" s="100">
        <v>66</v>
      </c>
      <c r="B73" s="102">
        <v>426</v>
      </c>
      <c r="C73" s="102" t="s">
        <v>875</v>
      </c>
      <c r="D73" s="100" t="s">
        <v>876</v>
      </c>
      <c r="E73" s="100" t="s">
        <v>877</v>
      </c>
    </row>
    <row r="74" spans="1:6" ht="15.75" customHeight="1">
      <c r="A74" s="100">
        <v>67</v>
      </c>
      <c r="B74" s="102">
        <v>430</v>
      </c>
      <c r="C74" s="102" t="s">
        <v>878</v>
      </c>
      <c r="D74" s="100" t="s">
        <v>879</v>
      </c>
      <c r="E74" s="100" t="s">
        <v>880</v>
      </c>
    </row>
    <row r="75" spans="1:6" ht="15.75" customHeight="1">
      <c r="A75" s="100">
        <v>68</v>
      </c>
      <c r="B75" s="102">
        <v>434</v>
      </c>
      <c r="C75" s="102" t="s">
        <v>881</v>
      </c>
      <c r="D75" s="100" t="s">
        <v>882</v>
      </c>
      <c r="E75" s="100" t="s">
        <v>883</v>
      </c>
    </row>
    <row r="76" spans="1:6" ht="15.75" customHeight="1">
      <c r="A76" s="100">
        <v>69</v>
      </c>
      <c r="B76" s="102">
        <v>728</v>
      </c>
      <c r="C76" s="102" t="s">
        <v>884</v>
      </c>
      <c r="D76" s="100" t="s">
        <v>885</v>
      </c>
      <c r="E76" s="100" t="s">
        <v>886</v>
      </c>
      <c r="F76" s="100" t="s">
        <v>887</v>
      </c>
    </row>
    <row r="77" spans="1:6" ht="15.75" customHeight="1">
      <c r="A77" s="100">
        <v>70</v>
      </c>
      <c r="B77" s="102">
        <v>446</v>
      </c>
      <c r="C77" s="102" t="s">
        <v>888</v>
      </c>
      <c r="D77" s="100" t="s">
        <v>889</v>
      </c>
      <c r="E77" s="100" t="s">
        <v>890</v>
      </c>
    </row>
    <row r="78" spans="1:6" ht="15.75" customHeight="1">
      <c r="A78" s="100">
        <v>71</v>
      </c>
      <c r="B78" s="102">
        <v>454</v>
      </c>
      <c r="C78" s="102" t="s">
        <v>891</v>
      </c>
      <c r="D78" s="100" t="s">
        <v>892</v>
      </c>
      <c r="E78" s="100" t="s">
        <v>893</v>
      </c>
    </row>
    <row r="79" spans="1:6" ht="15.75" customHeight="1">
      <c r="A79" s="100">
        <v>72</v>
      </c>
      <c r="B79" s="102">
        <v>458</v>
      </c>
      <c r="C79" s="102" t="s">
        <v>894</v>
      </c>
      <c r="D79" s="100" t="s">
        <v>895</v>
      </c>
      <c r="E79" s="100" t="s">
        <v>896</v>
      </c>
    </row>
    <row r="80" spans="1:6" ht="15.75" customHeight="1">
      <c r="A80" s="100">
        <v>73</v>
      </c>
      <c r="B80" s="102">
        <v>462</v>
      </c>
      <c r="C80" s="102" t="s">
        <v>897</v>
      </c>
      <c r="D80" s="100" t="s">
        <v>898</v>
      </c>
      <c r="E80" s="100" t="s">
        <v>899</v>
      </c>
    </row>
    <row r="81" spans="1:5" ht="15.75" customHeight="1">
      <c r="A81" s="100">
        <v>74</v>
      </c>
      <c r="B81" s="102">
        <v>929</v>
      </c>
      <c r="C81" s="102" t="s">
        <v>900</v>
      </c>
      <c r="D81" s="100" t="s">
        <v>901</v>
      </c>
      <c r="E81" s="100" t="s">
        <v>902</v>
      </c>
    </row>
    <row r="82" spans="1:5" ht="15.75" customHeight="1">
      <c r="A82" s="100">
        <v>75</v>
      </c>
      <c r="B82" s="102">
        <v>480</v>
      </c>
      <c r="C82" s="102" t="s">
        <v>903</v>
      </c>
      <c r="D82" s="100" t="s">
        <v>904</v>
      </c>
      <c r="E82" s="100" t="s">
        <v>905</v>
      </c>
    </row>
    <row r="83" spans="1:5" ht="15.75" customHeight="1">
      <c r="A83" s="100">
        <v>76</v>
      </c>
      <c r="B83" s="102">
        <v>484</v>
      </c>
      <c r="C83" s="102" t="s">
        <v>906</v>
      </c>
      <c r="D83" s="100" t="s">
        <v>907</v>
      </c>
      <c r="E83" s="100" t="s">
        <v>908</v>
      </c>
    </row>
    <row r="84" spans="1:5" ht="15.75" customHeight="1">
      <c r="A84" s="100">
        <v>77</v>
      </c>
      <c r="B84" s="102">
        <v>496</v>
      </c>
      <c r="C84" s="102" t="s">
        <v>909</v>
      </c>
      <c r="D84" s="100" t="s">
        <v>910</v>
      </c>
      <c r="E84" s="100" t="s">
        <v>911</v>
      </c>
    </row>
    <row r="85" spans="1:5" ht="15.75" customHeight="1">
      <c r="A85" s="100">
        <v>78</v>
      </c>
      <c r="B85" s="102">
        <v>498</v>
      </c>
      <c r="C85" s="102" t="s">
        <v>912</v>
      </c>
      <c r="D85" s="100" t="s">
        <v>913</v>
      </c>
      <c r="E85" s="100" t="s">
        <v>914</v>
      </c>
    </row>
    <row r="86" spans="1:5" ht="15.75" customHeight="1">
      <c r="A86" s="100">
        <v>79</v>
      </c>
      <c r="B86" s="102">
        <v>504</v>
      </c>
      <c r="C86" s="102" t="s">
        <v>915</v>
      </c>
      <c r="D86" s="100" t="s">
        <v>916</v>
      </c>
      <c r="E86" s="100" t="s">
        <v>917</v>
      </c>
    </row>
    <row r="87" spans="1:5" ht="15.75" customHeight="1">
      <c r="A87" s="100">
        <v>80</v>
      </c>
      <c r="B87" s="102">
        <v>512</v>
      </c>
      <c r="C87" s="102" t="s">
        <v>918</v>
      </c>
      <c r="D87" s="100" t="s">
        <v>919</v>
      </c>
      <c r="E87" s="100" t="s">
        <v>920</v>
      </c>
    </row>
    <row r="88" spans="1:5" ht="15.75" customHeight="1">
      <c r="A88" s="100">
        <v>81</v>
      </c>
      <c r="B88" s="102">
        <v>516</v>
      </c>
      <c r="C88" s="102" t="s">
        <v>921</v>
      </c>
      <c r="D88" s="100" t="s">
        <v>922</v>
      </c>
      <c r="E88" s="100" t="s">
        <v>923</v>
      </c>
    </row>
    <row r="89" spans="1:5" ht="15.75" customHeight="1">
      <c r="A89" s="100">
        <v>82</v>
      </c>
      <c r="B89" s="102">
        <v>524</v>
      </c>
      <c r="C89" s="102" t="s">
        <v>924</v>
      </c>
      <c r="D89" s="100" t="s">
        <v>925</v>
      </c>
      <c r="E89" s="100" t="s">
        <v>926</v>
      </c>
    </row>
    <row r="90" spans="1:5" ht="15.75" customHeight="1">
      <c r="A90" s="100">
        <v>83</v>
      </c>
      <c r="B90" s="102">
        <v>532</v>
      </c>
      <c r="C90" s="102" t="s">
        <v>927</v>
      </c>
      <c r="D90" s="100" t="s">
        <v>928</v>
      </c>
      <c r="E90" s="100" t="s">
        <v>929</v>
      </c>
    </row>
    <row r="91" spans="1:5" ht="15.75" customHeight="1">
      <c r="A91" s="100">
        <v>84</v>
      </c>
      <c r="B91" s="102">
        <v>533</v>
      </c>
      <c r="C91" s="102" t="s">
        <v>930</v>
      </c>
      <c r="D91" s="100" t="s">
        <v>931</v>
      </c>
      <c r="E91" s="100" t="s">
        <v>932</v>
      </c>
    </row>
    <row r="92" spans="1:5" ht="15.75" customHeight="1">
      <c r="A92" s="100">
        <v>85</v>
      </c>
      <c r="B92" s="102">
        <v>548</v>
      </c>
      <c r="C92" s="102" t="s">
        <v>933</v>
      </c>
      <c r="D92" s="100" t="s">
        <v>934</v>
      </c>
      <c r="E92" s="100" t="s">
        <v>935</v>
      </c>
    </row>
    <row r="93" spans="1:5" ht="15.75" customHeight="1">
      <c r="A93" s="100">
        <v>86</v>
      </c>
      <c r="B93" s="102">
        <v>554</v>
      </c>
      <c r="C93" s="102" t="s">
        <v>936</v>
      </c>
      <c r="D93" s="100" t="s">
        <v>937</v>
      </c>
      <c r="E93" s="100" t="s">
        <v>938</v>
      </c>
    </row>
    <row r="94" spans="1:5" ht="15.75" customHeight="1">
      <c r="A94" s="100">
        <v>87</v>
      </c>
      <c r="B94" s="102">
        <v>558</v>
      </c>
      <c r="C94" s="102" t="s">
        <v>939</v>
      </c>
      <c r="D94" s="100" t="s">
        <v>940</v>
      </c>
      <c r="E94" s="100" t="s">
        <v>941</v>
      </c>
    </row>
    <row r="95" spans="1:5" ht="15.75" customHeight="1">
      <c r="A95" s="100">
        <v>88</v>
      </c>
      <c r="B95" s="102">
        <v>566</v>
      </c>
      <c r="C95" s="102" t="s">
        <v>942</v>
      </c>
      <c r="D95" s="100" t="s">
        <v>943</v>
      </c>
      <c r="E95" s="100" t="s">
        <v>944</v>
      </c>
    </row>
    <row r="96" spans="1:5" ht="15.75" customHeight="1">
      <c r="A96" s="100">
        <v>89</v>
      </c>
      <c r="B96" s="102">
        <v>578</v>
      </c>
      <c r="C96" s="102" t="s">
        <v>945</v>
      </c>
      <c r="D96" s="100" t="s">
        <v>946</v>
      </c>
      <c r="E96" s="100" t="s">
        <v>947</v>
      </c>
    </row>
    <row r="97" spans="1:6" ht="15.75" customHeight="1">
      <c r="A97" s="100">
        <v>90</v>
      </c>
      <c r="B97" s="102">
        <v>586</v>
      </c>
      <c r="C97" s="102" t="s">
        <v>948</v>
      </c>
      <c r="D97" s="100" t="s">
        <v>949</v>
      </c>
      <c r="E97" s="100" t="s">
        <v>950</v>
      </c>
    </row>
    <row r="98" spans="1:6" ht="15.75" customHeight="1">
      <c r="A98" s="100">
        <v>91</v>
      </c>
      <c r="B98" s="102">
        <v>590</v>
      </c>
      <c r="C98" s="102" t="s">
        <v>951</v>
      </c>
      <c r="D98" s="100" t="s">
        <v>952</v>
      </c>
      <c r="E98" s="100" t="s">
        <v>953</v>
      </c>
    </row>
    <row r="99" spans="1:6" ht="15.75" customHeight="1">
      <c r="A99" s="100">
        <v>92</v>
      </c>
      <c r="B99" s="102">
        <v>598</v>
      </c>
      <c r="C99" s="102" t="s">
        <v>954</v>
      </c>
      <c r="D99" s="100" t="s">
        <v>955</v>
      </c>
      <c r="E99" s="100" t="s">
        <v>956</v>
      </c>
    </row>
    <row r="100" spans="1:6" ht="15.75" customHeight="1">
      <c r="A100" s="100">
        <v>93</v>
      </c>
      <c r="B100" s="102">
        <v>600</v>
      </c>
      <c r="C100" s="102" t="s">
        <v>957</v>
      </c>
      <c r="D100" s="100" t="s">
        <v>958</v>
      </c>
      <c r="E100" s="100" t="s">
        <v>959</v>
      </c>
    </row>
    <row r="101" spans="1:6" ht="15.75" customHeight="1">
      <c r="A101" s="100">
        <v>94</v>
      </c>
      <c r="B101" s="102">
        <v>604</v>
      </c>
      <c r="C101" s="102" t="s">
        <v>960</v>
      </c>
      <c r="D101" s="100" t="s">
        <v>961</v>
      </c>
      <c r="E101" s="100" t="s">
        <v>962</v>
      </c>
      <c r="F101" s="100" t="s">
        <v>963</v>
      </c>
    </row>
    <row r="102" spans="1:6" ht="15.75" customHeight="1">
      <c r="A102" s="100">
        <v>95</v>
      </c>
      <c r="B102" s="102">
        <v>608</v>
      </c>
      <c r="C102" s="102" t="s">
        <v>964</v>
      </c>
      <c r="D102" s="100" t="s">
        <v>965</v>
      </c>
      <c r="E102" s="100" t="s">
        <v>966</v>
      </c>
    </row>
    <row r="103" spans="1:6" ht="15.75" customHeight="1">
      <c r="A103" s="100">
        <v>96</v>
      </c>
      <c r="B103" s="102">
        <v>634</v>
      </c>
      <c r="C103" s="102" t="s">
        <v>967</v>
      </c>
      <c r="D103" s="100" t="s">
        <v>968</v>
      </c>
      <c r="E103" s="100" t="s">
        <v>969</v>
      </c>
    </row>
    <row r="104" spans="1:6" ht="15.75" customHeight="1">
      <c r="A104" s="100">
        <v>97</v>
      </c>
      <c r="B104" s="102">
        <v>643</v>
      </c>
      <c r="C104" s="102" t="s">
        <v>970</v>
      </c>
      <c r="D104" s="100" t="s">
        <v>971</v>
      </c>
      <c r="E104" s="100" t="s">
        <v>972</v>
      </c>
    </row>
    <row r="105" spans="1:6" ht="15.75" customHeight="1">
      <c r="A105" s="100">
        <v>98</v>
      </c>
      <c r="B105" s="102">
        <v>646</v>
      </c>
      <c r="C105" s="102" t="s">
        <v>973</v>
      </c>
      <c r="D105" s="100" t="s">
        <v>974</v>
      </c>
      <c r="E105" s="100" t="s">
        <v>975</v>
      </c>
    </row>
    <row r="106" spans="1:6" ht="15.75" customHeight="1">
      <c r="A106" s="100">
        <v>99</v>
      </c>
      <c r="B106" s="102">
        <v>654</v>
      </c>
      <c r="C106" s="102" t="s">
        <v>976</v>
      </c>
      <c r="D106" s="100" t="s">
        <v>977</v>
      </c>
      <c r="E106" s="100" t="s">
        <v>978</v>
      </c>
    </row>
    <row r="107" spans="1:6" ht="15.75" customHeight="1">
      <c r="A107" s="100">
        <v>100</v>
      </c>
      <c r="B107" s="102">
        <v>682</v>
      </c>
      <c r="C107" s="102" t="s">
        <v>979</v>
      </c>
      <c r="D107" s="100" t="s">
        <v>980</v>
      </c>
      <c r="E107" s="100" t="s">
        <v>981</v>
      </c>
    </row>
    <row r="108" spans="1:6" ht="15.75" customHeight="1">
      <c r="A108" s="100">
        <v>101</v>
      </c>
      <c r="B108" s="102">
        <v>690</v>
      </c>
      <c r="C108" s="102" t="s">
        <v>982</v>
      </c>
      <c r="D108" s="100" t="s">
        <v>983</v>
      </c>
      <c r="E108" s="100" t="s">
        <v>984</v>
      </c>
    </row>
    <row r="109" spans="1:6" ht="15.75" customHeight="1">
      <c r="A109" s="100">
        <v>102</v>
      </c>
      <c r="B109" s="102">
        <v>694</v>
      </c>
      <c r="C109" s="102" t="s">
        <v>985</v>
      </c>
      <c r="D109" s="100" t="s">
        <v>986</v>
      </c>
      <c r="E109" s="100" t="s">
        <v>987</v>
      </c>
      <c r="F109" s="100" t="s">
        <v>988</v>
      </c>
    </row>
    <row r="110" spans="1:6" ht="15.75" customHeight="1">
      <c r="A110" s="100">
        <v>103</v>
      </c>
      <c r="B110" s="102">
        <v>702</v>
      </c>
      <c r="C110" s="102" t="s">
        <v>989</v>
      </c>
      <c r="D110" s="100" t="s">
        <v>990</v>
      </c>
      <c r="E110" s="100" t="s">
        <v>991</v>
      </c>
    </row>
    <row r="111" spans="1:6" ht="15.75" customHeight="1">
      <c r="A111" s="100">
        <v>104</v>
      </c>
      <c r="B111" s="102">
        <v>704</v>
      </c>
      <c r="C111" s="102" t="s">
        <v>992</v>
      </c>
      <c r="D111" s="100" t="s">
        <v>993</v>
      </c>
      <c r="E111" s="100" t="s">
        <v>994</v>
      </c>
    </row>
    <row r="112" spans="1:6" ht="15.75" customHeight="1">
      <c r="A112" s="100">
        <v>105</v>
      </c>
      <c r="B112" s="102">
        <v>706</v>
      </c>
      <c r="C112" s="102" t="s">
        <v>995</v>
      </c>
      <c r="D112" s="100" t="s">
        <v>996</v>
      </c>
      <c r="E112" s="100" t="s">
        <v>997</v>
      </c>
    </row>
    <row r="113" spans="1:6" ht="15.75" customHeight="1">
      <c r="A113" s="100">
        <v>106</v>
      </c>
      <c r="B113" s="102">
        <v>710</v>
      </c>
      <c r="C113" s="102" t="s">
        <v>998</v>
      </c>
      <c r="D113" s="100" t="s">
        <v>999</v>
      </c>
      <c r="E113" s="100" t="s">
        <v>1000</v>
      </c>
    </row>
    <row r="114" spans="1:6" ht="15.75" customHeight="1">
      <c r="A114" s="100">
        <v>107</v>
      </c>
      <c r="B114" s="102">
        <v>748</v>
      </c>
      <c r="C114" s="102" t="s">
        <v>1001</v>
      </c>
      <c r="D114" s="100" t="s">
        <v>1002</v>
      </c>
      <c r="E114" s="100" t="s">
        <v>1003</v>
      </c>
    </row>
    <row r="115" spans="1:6" ht="15.75" customHeight="1">
      <c r="A115" s="100">
        <v>108</v>
      </c>
      <c r="B115" s="102">
        <v>752</v>
      </c>
      <c r="C115" s="102" t="s">
        <v>1004</v>
      </c>
      <c r="D115" s="100" t="s">
        <v>1005</v>
      </c>
      <c r="E115" s="100" t="s">
        <v>1006</v>
      </c>
    </row>
    <row r="116" spans="1:6" ht="15.75" customHeight="1">
      <c r="A116" s="100">
        <v>109</v>
      </c>
      <c r="B116" s="102">
        <v>756</v>
      </c>
      <c r="C116" s="102" t="s">
        <v>1007</v>
      </c>
      <c r="D116" s="100" t="s">
        <v>1008</v>
      </c>
      <c r="E116" s="100" t="s">
        <v>1009</v>
      </c>
    </row>
    <row r="117" spans="1:6" ht="15.75" customHeight="1">
      <c r="A117" s="100">
        <v>110</v>
      </c>
      <c r="B117" s="102">
        <v>760</v>
      </c>
      <c r="C117" s="102" t="s">
        <v>1010</v>
      </c>
      <c r="D117" s="100" t="s">
        <v>1011</v>
      </c>
      <c r="E117" s="100" t="s">
        <v>1012</v>
      </c>
    </row>
    <row r="118" spans="1:6" ht="15.75" customHeight="1">
      <c r="A118" s="100">
        <v>111</v>
      </c>
      <c r="B118" s="102">
        <v>764</v>
      </c>
      <c r="C118" s="102" t="s">
        <v>1013</v>
      </c>
      <c r="D118" s="100" t="s">
        <v>1014</v>
      </c>
      <c r="E118" s="100" t="s">
        <v>1015</v>
      </c>
    </row>
    <row r="119" spans="1:6" ht="15.75" customHeight="1">
      <c r="A119" s="100">
        <v>112</v>
      </c>
      <c r="B119" s="102">
        <v>776</v>
      </c>
      <c r="C119" s="102" t="s">
        <v>1016</v>
      </c>
      <c r="D119" s="100" t="s">
        <v>1017</v>
      </c>
      <c r="E119" s="100" t="s">
        <v>1018</v>
      </c>
    </row>
    <row r="120" spans="1:6" ht="15.75" customHeight="1">
      <c r="A120" s="100">
        <v>113</v>
      </c>
      <c r="B120" s="102">
        <v>780</v>
      </c>
      <c r="C120" s="102" t="s">
        <v>1019</v>
      </c>
      <c r="D120" s="100" t="s">
        <v>1020</v>
      </c>
      <c r="E120" s="100" t="s">
        <v>1021</v>
      </c>
    </row>
    <row r="121" spans="1:6" ht="15.75" customHeight="1">
      <c r="A121" s="100">
        <v>114</v>
      </c>
      <c r="B121" s="102">
        <v>784</v>
      </c>
      <c r="C121" s="102" t="s">
        <v>1022</v>
      </c>
      <c r="D121" s="100" t="s">
        <v>1023</v>
      </c>
      <c r="E121" s="100" t="s">
        <v>1024</v>
      </c>
    </row>
    <row r="122" spans="1:6" ht="15.75" customHeight="1">
      <c r="A122" s="100">
        <v>115</v>
      </c>
      <c r="B122" s="102">
        <v>788</v>
      </c>
      <c r="C122" s="102" t="s">
        <v>1025</v>
      </c>
      <c r="D122" s="100" t="s">
        <v>1026</v>
      </c>
      <c r="E122" s="100" t="s">
        <v>1027</v>
      </c>
    </row>
    <row r="123" spans="1:6" ht="15.75" customHeight="1">
      <c r="A123" s="100">
        <v>116</v>
      </c>
      <c r="B123" s="102">
        <v>800</v>
      </c>
      <c r="C123" s="102" t="s">
        <v>1028</v>
      </c>
      <c r="D123" s="100" t="s">
        <v>1029</v>
      </c>
      <c r="E123" s="100" t="s">
        <v>1030</v>
      </c>
    </row>
    <row r="124" spans="1:6" ht="15.75" customHeight="1">
      <c r="A124" s="100">
        <v>117</v>
      </c>
      <c r="B124" s="102">
        <v>807</v>
      </c>
      <c r="C124" s="102" t="s">
        <v>1031</v>
      </c>
      <c r="D124" s="100" t="s">
        <v>1032</v>
      </c>
      <c r="E124" s="100" t="s">
        <v>1033</v>
      </c>
    </row>
    <row r="125" spans="1:6" ht="15.75" customHeight="1">
      <c r="A125" s="100">
        <v>118</v>
      </c>
      <c r="B125" s="102">
        <v>818</v>
      </c>
      <c r="C125" s="102" t="s">
        <v>1034</v>
      </c>
      <c r="D125" s="100" t="s">
        <v>1035</v>
      </c>
      <c r="E125" s="100" t="s">
        <v>1036</v>
      </c>
    </row>
    <row r="126" spans="1:6" ht="15.75" customHeight="1">
      <c r="A126" s="100">
        <v>119</v>
      </c>
      <c r="B126" s="102">
        <v>826</v>
      </c>
      <c r="C126" s="102" t="s">
        <v>1037</v>
      </c>
      <c r="D126" s="100" t="s">
        <v>1038</v>
      </c>
      <c r="E126" s="100" t="s">
        <v>1039</v>
      </c>
    </row>
    <row r="127" spans="1:6" ht="15.75" customHeight="1">
      <c r="A127" s="100">
        <v>120</v>
      </c>
      <c r="B127" s="102">
        <v>834</v>
      </c>
      <c r="C127" s="102" t="s">
        <v>1040</v>
      </c>
      <c r="D127" s="100" t="s">
        <v>1041</v>
      </c>
      <c r="E127" s="100" t="s">
        <v>1042</v>
      </c>
    </row>
    <row r="128" spans="1:6" ht="15.75" customHeight="1">
      <c r="A128" s="100">
        <v>121</v>
      </c>
      <c r="B128" s="102">
        <v>840</v>
      </c>
      <c r="C128" s="102" t="s">
        <v>1043</v>
      </c>
      <c r="D128" s="100" t="s">
        <v>1044</v>
      </c>
      <c r="E128" s="100" t="s">
        <v>1045</v>
      </c>
      <c r="F128" s="100" t="s">
        <v>1046</v>
      </c>
    </row>
    <row r="129" spans="1:6" ht="15.75" customHeight="1">
      <c r="A129" s="100">
        <v>122</v>
      </c>
      <c r="B129" s="102">
        <v>858</v>
      </c>
      <c r="C129" s="102" t="s">
        <v>1047</v>
      </c>
      <c r="D129" s="100" t="s">
        <v>1048</v>
      </c>
      <c r="E129" s="100" t="s">
        <v>1049</v>
      </c>
    </row>
    <row r="130" spans="1:6" ht="15.75" customHeight="1">
      <c r="A130" s="100">
        <v>123</v>
      </c>
      <c r="B130" s="102">
        <v>860</v>
      </c>
      <c r="C130" s="102" t="s">
        <v>1050</v>
      </c>
      <c r="D130" s="100" t="s">
        <v>1051</v>
      </c>
      <c r="E130" s="100" t="s">
        <v>1052</v>
      </c>
    </row>
    <row r="131" spans="1:6" ht="15.75" customHeight="1">
      <c r="A131" s="100">
        <v>124</v>
      </c>
      <c r="B131" s="102">
        <v>882</v>
      </c>
      <c r="C131" s="102" t="s">
        <v>1053</v>
      </c>
      <c r="D131" s="100" t="s">
        <v>1054</v>
      </c>
      <c r="E131" s="100" t="s">
        <v>1055</v>
      </c>
    </row>
    <row r="132" spans="1:6" ht="15.75" customHeight="1">
      <c r="A132" s="100">
        <v>125</v>
      </c>
      <c r="B132" s="102">
        <v>886</v>
      </c>
      <c r="C132" s="102" t="s">
        <v>1056</v>
      </c>
      <c r="D132" s="100" t="s">
        <v>1057</v>
      </c>
      <c r="E132" s="100" t="s">
        <v>1058</v>
      </c>
    </row>
    <row r="133" spans="1:6" ht="15.75" customHeight="1">
      <c r="A133" s="100">
        <v>126</v>
      </c>
      <c r="B133" s="102">
        <v>901</v>
      </c>
      <c r="C133" s="102" t="s">
        <v>1059</v>
      </c>
      <c r="D133" s="100" t="s">
        <v>1060</v>
      </c>
      <c r="E133" s="100" t="s">
        <v>1061</v>
      </c>
    </row>
    <row r="134" spans="1:6" ht="15.75" customHeight="1">
      <c r="A134" s="100">
        <v>127</v>
      </c>
      <c r="B134" s="102">
        <v>931</v>
      </c>
      <c r="C134" s="102" t="s">
        <v>1062</v>
      </c>
      <c r="D134" s="100" t="s">
        <v>1063</v>
      </c>
      <c r="E134" s="100" t="s">
        <v>1064</v>
      </c>
      <c r="F134" s="100" t="s">
        <v>1065</v>
      </c>
    </row>
    <row r="135" spans="1:6" ht="15.75" customHeight="1">
      <c r="A135" s="100">
        <v>128</v>
      </c>
      <c r="B135" s="102">
        <v>932</v>
      </c>
      <c r="C135" s="102" t="s">
        <v>1066</v>
      </c>
      <c r="D135" s="100" t="s">
        <v>1067</v>
      </c>
      <c r="E135" s="100" t="s">
        <v>1068</v>
      </c>
      <c r="F135" s="100" t="s">
        <v>1069</v>
      </c>
    </row>
    <row r="136" spans="1:6" ht="15.75" customHeight="1">
      <c r="A136" s="100">
        <v>129</v>
      </c>
      <c r="B136" s="102">
        <v>934</v>
      </c>
      <c r="C136" s="102" t="s">
        <v>1070</v>
      </c>
      <c r="D136" s="100" t="s">
        <v>1071</v>
      </c>
      <c r="E136" s="100" t="s">
        <v>1072</v>
      </c>
    </row>
    <row r="137" spans="1:6" ht="15.75" customHeight="1">
      <c r="A137" s="100">
        <v>130</v>
      </c>
      <c r="B137" s="102">
        <v>936</v>
      </c>
      <c r="C137" s="102" t="s">
        <v>1073</v>
      </c>
      <c r="D137" s="100" t="s">
        <v>1074</v>
      </c>
      <c r="E137" s="100" t="s">
        <v>1075</v>
      </c>
    </row>
    <row r="138" spans="1:6" ht="15.75" customHeight="1">
      <c r="A138" s="100">
        <v>131</v>
      </c>
      <c r="B138" s="102">
        <v>938</v>
      </c>
      <c r="C138" s="102" t="s">
        <v>1076</v>
      </c>
      <c r="D138" s="100" t="s">
        <v>1077</v>
      </c>
      <c r="E138" s="100" t="s">
        <v>1078</v>
      </c>
    </row>
    <row r="139" spans="1:6" ht="15.75" customHeight="1">
      <c r="A139" s="100">
        <v>132</v>
      </c>
      <c r="B139" s="102">
        <v>940</v>
      </c>
      <c r="C139" s="102" t="s">
        <v>1079</v>
      </c>
      <c r="D139" s="100" t="s">
        <v>1080</v>
      </c>
      <c r="E139" s="100" t="s">
        <v>1081</v>
      </c>
      <c r="F139" s="100" t="s">
        <v>1082</v>
      </c>
    </row>
    <row r="140" spans="1:6" ht="15.75" customHeight="1">
      <c r="A140" s="100">
        <v>133</v>
      </c>
      <c r="B140" s="102">
        <v>941</v>
      </c>
      <c r="C140" s="102" t="s">
        <v>1083</v>
      </c>
      <c r="D140" s="100" t="s">
        <v>1084</v>
      </c>
      <c r="E140" s="100" t="s">
        <v>1085</v>
      </c>
      <c r="F140" s="100" t="s">
        <v>1086</v>
      </c>
    </row>
    <row r="141" spans="1:6" ht="15.75" customHeight="1">
      <c r="A141" s="100">
        <v>134</v>
      </c>
      <c r="B141" s="102">
        <v>943</v>
      </c>
      <c r="C141" s="102" t="s">
        <v>1087</v>
      </c>
      <c r="D141" s="100" t="s">
        <v>1088</v>
      </c>
      <c r="E141" s="100" t="s">
        <v>1089</v>
      </c>
    </row>
    <row r="142" spans="1:6" ht="15.75" customHeight="1">
      <c r="A142" s="100">
        <v>135</v>
      </c>
      <c r="B142" s="102">
        <v>944</v>
      </c>
      <c r="C142" s="102" t="s">
        <v>1090</v>
      </c>
      <c r="D142" s="100" t="s">
        <v>1091</v>
      </c>
      <c r="E142" s="100" t="s">
        <v>1092</v>
      </c>
      <c r="F142" s="100" t="s">
        <v>1093</v>
      </c>
    </row>
    <row r="143" spans="1:6" ht="15.75" customHeight="1">
      <c r="A143" s="100">
        <v>136</v>
      </c>
      <c r="B143" s="102">
        <v>946</v>
      </c>
      <c r="C143" s="102" t="s">
        <v>1094</v>
      </c>
      <c r="D143" s="100" t="s">
        <v>1095</v>
      </c>
      <c r="E143" s="100" t="s">
        <v>1096</v>
      </c>
    </row>
    <row r="144" spans="1:6" ht="15.75" customHeight="1">
      <c r="A144" s="100">
        <v>137</v>
      </c>
      <c r="B144" s="102">
        <v>949</v>
      </c>
      <c r="C144" s="102" t="s">
        <v>1097</v>
      </c>
      <c r="D144" s="100" t="s">
        <v>1098</v>
      </c>
      <c r="E144" s="100" t="s">
        <v>1099</v>
      </c>
      <c r="F144" s="100" t="s">
        <v>1100</v>
      </c>
    </row>
    <row r="145" spans="1:6" ht="15.75" customHeight="1">
      <c r="A145" s="100">
        <v>138</v>
      </c>
      <c r="B145" s="102">
        <v>950</v>
      </c>
      <c r="C145" s="102" t="s">
        <v>1101</v>
      </c>
      <c r="D145" s="100" t="s">
        <v>1102</v>
      </c>
      <c r="E145" s="100" t="s">
        <v>1103</v>
      </c>
      <c r="F145" s="100" t="s">
        <v>1104</v>
      </c>
    </row>
    <row r="146" spans="1:6" ht="15.75" customHeight="1">
      <c r="A146" s="100">
        <v>139</v>
      </c>
      <c r="B146" s="102">
        <v>951</v>
      </c>
      <c r="C146" s="102" t="s">
        <v>1105</v>
      </c>
      <c r="D146" s="100" t="s">
        <v>1106</v>
      </c>
      <c r="E146" s="100" t="s">
        <v>1107</v>
      </c>
    </row>
    <row r="147" spans="1:6" ht="15.75" customHeight="1">
      <c r="A147" s="100">
        <v>140</v>
      </c>
      <c r="B147" s="102">
        <v>952</v>
      </c>
      <c r="C147" s="102" t="s">
        <v>1108</v>
      </c>
      <c r="D147" s="100" t="s">
        <v>1109</v>
      </c>
      <c r="E147" s="100" t="s">
        <v>1110</v>
      </c>
      <c r="F147" s="100" t="s">
        <v>1111</v>
      </c>
    </row>
    <row r="148" spans="1:6" ht="15.75" customHeight="1">
      <c r="A148" s="100">
        <v>141</v>
      </c>
      <c r="B148" s="102">
        <v>953</v>
      </c>
      <c r="C148" s="102" t="s">
        <v>1112</v>
      </c>
      <c r="D148" s="100" t="s">
        <v>1113</v>
      </c>
      <c r="E148" s="100" t="s">
        <v>1114</v>
      </c>
    </row>
    <row r="149" spans="1:6" ht="15.75" customHeight="1">
      <c r="A149" s="100">
        <v>142</v>
      </c>
      <c r="B149" s="102">
        <v>960</v>
      </c>
      <c r="C149" s="102" t="s">
        <v>1115</v>
      </c>
      <c r="D149" s="100" t="s">
        <v>1116</v>
      </c>
      <c r="E149" s="100" t="s">
        <v>1117</v>
      </c>
    </row>
    <row r="150" spans="1:6" ht="15.75" customHeight="1">
      <c r="A150" s="100">
        <v>143</v>
      </c>
      <c r="B150" s="102">
        <v>968</v>
      </c>
      <c r="C150" s="102" t="s">
        <v>1118</v>
      </c>
      <c r="D150" s="100" t="s">
        <v>1119</v>
      </c>
      <c r="E150" s="100" t="s">
        <v>1120</v>
      </c>
    </row>
    <row r="151" spans="1:6" ht="15.75" customHeight="1">
      <c r="A151" s="100">
        <v>144</v>
      </c>
      <c r="B151" s="102">
        <v>969</v>
      </c>
      <c r="C151" s="102" t="s">
        <v>1121</v>
      </c>
      <c r="D151" s="100" t="s">
        <v>1122</v>
      </c>
      <c r="E151" s="100" t="s">
        <v>1123</v>
      </c>
    </row>
    <row r="152" spans="1:6" ht="15.75" customHeight="1">
      <c r="A152" s="100">
        <v>145</v>
      </c>
      <c r="B152" s="102">
        <v>970</v>
      </c>
      <c r="C152" s="102" t="s">
        <v>1124</v>
      </c>
      <c r="D152" s="100" t="s">
        <v>1125</v>
      </c>
      <c r="E152" s="100" t="s">
        <v>1126</v>
      </c>
    </row>
    <row r="153" spans="1:6" ht="15.75" customHeight="1">
      <c r="A153" s="100">
        <v>146</v>
      </c>
      <c r="B153" s="102">
        <v>971</v>
      </c>
      <c r="C153" s="102" t="s">
        <v>1127</v>
      </c>
      <c r="D153" s="100" t="s">
        <v>1128</v>
      </c>
      <c r="E153" s="100" t="s">
        <v>1129</v>
      </c>
    </row>
    <row r="154" spans="1:6" ht="15.75" customHeight="1">
      <c r="A154" s="100">
        <v>147</v>
      </c>
      <c r="B154" s="102">
        <v>972</v>
      </c>
      <c r="C154" s="102" t="s">
        <v>1130</v>
      </c>
      <c r="D154" s="100" t="s">
        <v>1131</v>
      </c>
      <c r="E154" s="100" t="s">
        <v>1132</v>
      </c>
    </row>
    <row r="155" spans="1:6" ht="15.75" customHeight="1">
      <c r="A155" s="100">
        <v>148</v>
      </c>
      <c r="B155" s="102">
        <v>973</v>
      </c>
      <c r="C155" s="102" t="s">
        <v>1133</v>
      </c>
      <c r="D155" s="100" t="s">
        <v>1134</v>
      </c>
      <c r="E155" s="100" t="s">
        <v>1135</v>
      </c>
    </row>
    <row r="156" spans="1:6" ht="15.75" customHeight="1">
      <c r="A156" s="100">
        <v>149</v>
      </c>
      <c r="B156" s="102">
        <v>975</v>
      </c>
      <c r="C156" s="102" t="s">
        <v>1136</v>
      </c>
      <c r="D156" s="100" t="s">
        <v>1137</v>
      </c>
      <c r="E156" s="100" t="s">
        <v>1138</v>
      </c>
    </row>
    <row r="157" spans="1:6" ht="15.75" customHeight="1">
      <c r="A157" s="100">
        <v>150</v>
      </c>
      <c r="B157" s="102">
        <v>976</v>
      </c>
      <c r="C157" s="102" t="s">
        <v>1139</v>
      </c>
      <c r="D157" s="100" t="s">
        <v>1140</v>
      </c>
      <c r="E157" s="100" t="s">
        <v>1141</v>
      </c>
    </row>
    <row r="158" spans="1:6" ht="15.75" customHeight="1">
      <c r="A158" s="100">
        <v>151</v>
      </c>
      <c r="B158" s="102">
        <v>977</v>
      </c>
      <c r="C158" s="102" t="s">
        <v>1142</v>
      </c>
      <c r="D158" s="100" t="s">
        <v>1143</v>
      </c>
      <c r="E158" s="100" t="s">
        <v>1144</v>
      </c>
    </row>
    <row r="159" spans="1:6" ht="15.75" customHeight="1">
      <c r="A159" s="100">
        <v>152</v>
      </c>
      <c r="B159" s="102">
        <v>978</v>
      </c>
      <c r="C159" s="102" t="s">
        <v>1145</v>
      </c>
      <c r="D159" s="100" t="s">
        <v>1146</v>
      </c>
      <c r="E159" s="100" t="s">
        <v>1147</v>
      </c>
      <c r="F159" s="100" t="s">
        <v>1148</v>
      </c>
    </row>
    <row r="160" spans="1:6" ht="15.75" customHeight="1">
      <c r="A160" s="100">
        <v>153</v>
      </c>
      <c r="B160" s="102">
        <v>980</v>
      </c>
      <c r="C160" s="102" t="s">
        <v>1149</v>
      </c>
      <c r="D160" s="100" t="s">
        <v>1150</v>
      </c>
      <c r="E160" s="100" t="s">
        <v>1151</v>
      </c>
    </row>
    <row r="161" spans="1:6" ht="15.75" customHeight="1">
      <c r="A161" s="100">
        <v>154</v>
      </c>
      <c r="B161" s="102">
        <v>981</v>
      </c>
      <c r="C161" s="102" t="s">
        <v>1152</v>
      </c>
      <c r="D161" s="100" t="s">
        <v>1153</v>
      </c>
      <c r="E161" s="100" t="s">
        <v>1154</v>
      </c>
    </row>
    <row r="162" spans="1:6" ht="15.75" customHeight="1">
      <c r="A162" s="100">
        <v>155</v>
      </c>
      <c r="B162" s="102">
        <v>985</v>
      </c>
      <c r="C162" s="102" t="s">
        <v>1155</v>
      </c>
      <c r="D162" s="100" t="s">
        <v>1156</v>
      </c>
      <c r="E162" s="100" t="s">
        <v>1157</v>
      </c>
    </row>
    <row r="163" spans="1:6" ht="15.75" customHeight="1">
      <c r="A163" s="100">
        <v>156</v>
      </c>
      <c r="B163" s="102">
        <v>986</v>
      </c>
      <c r="C163" s="102" t="s">
        <v>1158</v>
      </c>
      <c r="D163" s="100" t="s">
        <v>1159</v>
      </c>
      <c r="E163" s="100" t="s">
        <v>1160</v>
      </c>
    </row>
    <row r="164" spans="1:6" ht="15.75" customHeight="1">
      <c r="A164" s="100">
        <v>157</v>
      </c>
      <c r="B164" s="102">
        <v>967</v>
      </c>
      <c r="C164" s="102" t="s">
        <v>1161</v>
      </c>
      <c r="D164" s="100" t="s">
        <v>1162</v>
      </c>
      <c r="E164" s="100" t="s">
        <v>1163</v>
      </c>
    </row>
    <row r="165" spans="1:6" ht="15.75" customHeight="1">
      <c r="A165" s="100">
        <v>158</v>
      </c>
      <c r="B165" s="102">
        <v>933</v>
      </c>
      <c r="C165" s="102" t="s">
        <v>1164</v>
      </c>
      <c r="D165" s="100" t="s">
        <v>1165</v>
      </c>
      <c r="E165" s="100" t="s">
        <v>1166</v>
      </c>
    </row>
    <row r="166" spans="1:6" ht="15.75" customHeight="1">
      <c r="A166" s="100">
        <v>159</v>
      </c>
      <c r="B166" s="102">
        <v>930</v>
      </c>
      <c r="C166" s="102" t="s">
        <v>1167</v>
      </c>
      <c r="D166" s="100" t="s">
        <v>1168</v>
      </c>
      <c r="E166" s="100" t="s">
        <v>1169</v>
      </c>
    </row>
    <row r="167" spans="1:6" ht="15.75" customHeight="1">
      <c r="A167" s="100">
        <v>160</v>
      </c>
      <c r="B167" s="102">
        <v>928</v>
      </c>
      <c r="C167" s="102" t="s">
        <v>1170</v>
      </c>
      <c r="D167" s="100" t="s">
        <v>1171</v>
      </c>
      <c r="E167" s="100" t="s">
        <v>1172</v>
      </c>
      <c r="F167" s="100" t="s">
        <v>988</v>
      </c>
    </row>
    <row r="168" spans="1:6" ht="15.75" customHeight="1">
      <c r="A168" s="100">
        <v>161</v>
      </c>
      <c r="B168" s="102">
        <v>926</v>
      </c>
      <c r="C168" s="102" t="s">
        <v>1173</v>
      </c>
      <c r="D168" s="100" t="s">
        <v>1171</v>
      </c>
      <c r="E168" s="100" t="s">
        <v>1172</v>
      </c>
    </row>
    <row r="169" spans="1:6" ht="15.75" customHeight="1">
      <c r="A169" s="100">
        <v>162</v>
      </c>
      <c r="B169" s="102">
        <v>925</v>
      </c>
      <c r="C169" s="102" t="s">
        <v>1174</v>
      </c>
      <c r="D169" s="100" t="s">
        <v>986</v>
      </c>
      <c r="E169" s="100" t="s">
        <v>987</v>
      </c>
    </row>
    <row r="170" spans="1:6" ht="15.75" customHeight="1">
      <c r="B170" s="102"/>
      <c r="C170" s="102"/>
    </row>
    <row r="171" spans="1:6" ht="15.75" customHeight="1">
      <c r="B171" s="102"/>
      <c r="C171" s="102"/>
    </row>
    <row r="172" spans="1:6" ht="15.75" customHeight="1">
      <c r="B172" s="102"/>
      <c r="C172" s="102"/>
    </row>
    <row r="173" spans="1:6" ht="15.75" customHeight="1">
      <c r="B173" s="102"/>
      <c r="C173" s="102"/>
    </row>
    <row r="174" spans="1:6" ht="15.75" customHeight="1">
      <c r="B174" s="102"/>
      <c r="C174" s="102"/>
    </row>
    <row r="175" spans="1:6" ht="15.75" customHeight="1">
      <c r="B175" s="102"/>
      <c r="C175" s="102"/>
    </row>
    <row r="176" spans="1:6" ht="15.75" customHeight="1">
      <c r="B176" s="102"/>
      <c r="C176" s="102"/>
    </row>
    <row r="177" spans="2:3" ht="15.75" customHeight="1">
      <c r="B177" s="102"/>
      <c r="C177" s="102"/>
    </row>
    <row r="178" spans="2:3" ht="15.75" customHeight="1">
      <c r="B178" s="102"/>
      <c r="C178" s="102"/>
    </row>
    <row r="179" spans="2:3" ht="15.75" customHeight="1">
      <c r="B179" s="102"/>
      <c r="C179" s="102"/>
    </row>
    <row r="180" spans="2:3" ht="15.75" customHeight="1">
      <c r="B180" s="102"/>
      <c r="C180" s="102"/>
    </row>
    <row r="181" spans="2:3" ht="15.75" customHeight="1">
      <c r="B181" s="102"/>
      <c r="C181" s="102"/>
    </row>
    <row r="182" spans="2:3" ht="15.75" customHeight="1">
      <c r="B182" s="102"/>
      <c r="C182" s="102"/>
    </row>
    <row r="183" spans="2:3" ht="15.75" customHeight="1">
      <c r="B183" s="102"/>
      <c r="C183" s="102"/>
    </row>
    <row r="184" spans="2:3" ht="15.75" customHeight="1">
      <c r="B184" s="102"/>
      <c r="C184" s="102"/>
    </row>
    <row r="185" spans="2:3" ht="15.75" customHeight="1">
      <c r="B185" s="102"/>
      <c r="C185" s="102"/>
    </row>
    <row r="186" spans="2:3" ht="15.75" customHeight="1">
      <c r="B186" s="102"/>
      <c r="C186" s="102"/>
    </row>
    <row r="187" spans="2:3" ht="15.75" customHeight="1">
      <c r="B187" s="102"/>
      <c r="C187" s="102"/>
    </row>
    <row r="188" spans="2:3" ht="15.75" customHeight="1">
      <c r="B188" s="102"/>
      <c r="C188" s="102"/>
    </row>
    <row r="189" spans="2:3" ht="15.75" customHeight="1">
      <c r="B189" s="102"/>
      <c r="C189" s="102"/>
    </row>
    <row r="190" spans="2:3" ht="15.75" customHeight="1">
      <c r="B190" s="102"/>
      <c r="C190" s="102"/>
    </row>
    <row r="191" spans="2:3" ht="15.75" customHeight="1">
      <c r="B191" s="102"/>
      <c r="C191" s="102"/>
    </row>
    <row r="192" spans="2:3" ht="15.75" customHeight="1">
      <c r="B192" s="102"/>
      <c r="C192" s="102"/>
    </row>
    <row r="193" spans="2:3" ht="15.75" customHeight="1">
      <c r="B193" s="102"/>
      <c r="C193" s="102"/>
    </row>
    <row r="194" spans="2:3" ht="15.75" customHeight="1">
      <c r="B194" s="102"/>
      <c r="C194" s="102"/>
    </row>
    <row r="195" spans="2:3" ht="15.75" customHeight="1">
      <c r="B195" s="102"/>
      <c r="C195" s="102"/>
    </row>
    <row r="196" spans="2:3" ht="15.75" customHeight="1">
      <c r="B196" s="102"/>
      <c r="C196" s="102"/>
    </row>
    <row r="197" spans="2:3" ht="15.75" customHeight="1">
      <c r="B197" s="102"/>
      <c r="C197" s="102"/>
    </row>
    <row r="198" spans="2:3" ht="15.75" customHeight="1">
      <c r="B198" s="102"/>
      <c r="C198" s="102"/>
    </row>
    <row r="199" spans="2:3" ht="15.75" customHeight="1">
      <c r="B199" s="102"/>
      <c r="C199" s="102"/>
    </row>
    <row r="200" spans="2:3" ht="15.75" customHeight="1">
      <c r="B200" s="102"/>
      <c r="C200" s="102"/>
    </row>
    <row r="201" spans="2:3" ht="15.75" customHeight="1">
      <c r="B201" s="102"/>
      <c r="C201" s="102"/>
    </row>
    <row r="202" spans="2:3" ht="15.75" customHeight="1">
      <c r="B202" s="102"/>
      <c r="C202" s="102"/>
    </row>
    <row r="203" spans="2:3" ht="15.75" customHeight="1">
      <c r="B203" s="102"/>
      <c r="C203" s="102"/>
    </row>
    <row r="204" spans="2:3" ht="15.75" customHeight="1">
      <c r="B204" s="102"/>
      <c r="C204" s="102"/>
    </row>
    <row r="205" spans="2:3" ht="15.75" customHeight="1">
      <c r="B205" s="102"/>
      <c r="C205" s="102"/>
    </row>
    <row r="206" spans="2:3" ht="15.75" customHeight="1">
      <c r="B206" s="102"/>
      <c r="C206" s="102"/>
    </row>
    <row r="207" spans="2:3" ht="15.75" customHeight="1">
      <c r="B207" s="102"/>
      <c r="C207" s="102"/>
    </row>
    <row r="208" spans="2:3" ht="15.75" customHeight="1">
      <c r="B208" s="102"/>
      <c r="C208" s="102"/>
    </row>
    <row r="209" spans="2:3" ht="15.75" customHeight="1">
      <c r="B209" s="102"/>
      <c r="C209" s="102"/>
    </row>
    <row r="210" spans="2:3" ht="15.75" customHeight="1">
      <c r="B210" s="102"/>
      <c r="C210" s="102"/>
    </row>
    <row r="211" spans="2:3" ht="15.75" customHeight="1">
      <c r="B211" s="102"/>
      <c r="C211" s="102"/>
    </row>
    <row r="212" spans="2:3" ht="15.75" customHeight="1">
      <c r="B212" s="102"/>
      <c r="C212" s="102"/>
    </row>
    <row r="213" spans="2:3" ht="15.75" customHeight="1">
      <c r="B213" s="102"/>
      <c r="C213" s="102"/>
    </row>
    <row r="214" spans="2:3" ht="15.75" customHeight="1">
      <c r="B214" s="102"/>
      <c r="C214" s="102"/>
    </row>
    <row r="215" spans="2:3" ht="15.75" customHeight="1">
      <c r="B215" s="102"/>
      <c r="C215" s="102"/>
    </row>
    <row r="216" spans="2:3" ht="15.75" customHeight="1">
      <c r="B216" s="102"/>
      <c r="C216" s="102"/>
    </row>
    <row r="217" spans="2:3" ht="15.75" customHeight="1">
      <c r="B217" s="102"/>
      <c r="C217" s="102"/>
    </row>
    <row r="218" spans="2:3" ht="15.75" customHeight="1">
      <c r="B218" s="102"/>
      <c r="C218" s="102"/>
    </row>
    <row r="219" spans="2:3" ht="15.75" customHeight="1">
      <c r="B219" s="102"/>
      <c r="C219" s="102"/>
    </row>
    <row r="220" spans="2:3" ht="15.75" customHeight="1">
      <c r="B220" s="102"/>
      <c r="C220" s="102"/>
    </row>
    <row r="221" spans="2:3" ht="15.75" customHeight="1">
      <c r="B221" s="102"/>
      <c r="C221" s="102"/>
    </row>
    <row r="222" spans="2:3" ht="15.75" customHeight="1">
      <c r="B222" s="102"/>
      <c r="C222" s="102"/>
    </row>
    <row r="223" spans="2:3" ht="15.75" customHeight="1">
      <c r="B223" s="102"/>
      <c r="C223" s="102"/>
    </row>
    <row r="224" spans="2:3" ht="15.75" customHeight="1">
      <c r="B224" s="102"/>
      <c r="C224" s="102"/>
    </row>
    <row r="225" spans="2:3" ht="15.75" customHeight="1">
      <c r="B225" s="102"/>
      <c r="C225" s="102"/>
    </row>
    <row r="226" spans="2:3" ht="15.75" customHeight="1">
      <c r="B226" s="102"/>
      <c r="C226" s="102"/>
    </row>
    <row r="227" spans="2:3" ht="15.75" customHeight="1">
      <c r="B227" s="102"/>
      <c r="C227" s="102"/>
    </row>
    <row r="228" spans="2:3" ht="15.75" customHeight="1">
      <c r="B228" s="102"/>
      <c r="C228" s="102"/>
    </row>
    <row r="229" spans="2:3" ht="15.75" customHeight="1">
      <c r="B229" s="102"/>
      <c r="C229" s="102"/>
    </row>
    <row r="230" spans="2:3" ht="15.75" customHeight="1">
      <c r="B230" s="102"/>
      <c r="C230" s="102"/>
    </row>
    <row r="231" spans="2:3" ht="15.75" customHeight="1">
      <c r="B231" s="102"/>
      <c r="C231" s="102"/>
    </row>
    <row r="232" spans="2:3" ht="15.75" customHeight="1">
      <c r="B232" s="102"/>
      <c r="C232" s="102"/>
    </row>
    <row r="233" spans="2:3" ht="15.75" customHeight="1">
      <c r="B233" s="102"/>
      <c r="C233" s="102"/>
    </row>
    <row r="234" spans="2:3" ht="15.75" customHeight="1">
      <c r="B234" s="102"/>
      <c r="C234" s="102"/>
    </row>
    <row r="235" spans="2:3" ht="15.75" customHeight="1">
      <c r="B235" s="102"/>
      <c r="C235" s="102"/>
    </row>
    <row r="236" spans="2:3" ht="15.75" customHeight="1">
      <c r="B236" s="102"/>
      <c r="C236" s="102"/>
    </row>
    <row r="237" spans="2:3" ht="15.75" customHeight="1">
      <c r="B237" s="102"/>
      <c r="C237" s="102"/>
    </row>
    <row r="238" spans="2:3" ht="15.75" customHeight="1">
      <c r="B238" s="102"/>
      <c r="C238" s="102"/>
    </row>
    <row r="239" spans="2:3" ht="15.75" customHeight="1">
      <c r="B239" s="102"/>
      <c r="C239" s="102"/>
    </row>
    <row r="240" spans="2:3" ht="15.75" customHeight="1">
      <c r="B240" s="102"/>
      <c r="C240" s="102"/>
    </row>
    <row r="241" spans="2:3" ht="15.75" customHeight="1">
      <c r="B241" s="102"/>
      <c r="C241" s="102"/>
    </row>
    <row r="242" spans="2:3" ht="15.75" customHeight="1">
      <c r="B242" s="102"/>
      <c r="C242" s="102"/>
    </row>
    <row r="243" spans="2:3" ht="15.75" customHeight="1">
      <c r="B243" s="102"/>
      <c r="C243" s="102"/>
    </row>
    <row r="244" spans="2:3" ht="15.75" customHeight="1">
      <c r="B244" s="102"/>
      <c r="C244" s="102"/>
    </row>
    <row r="245" spans="2:3" ht="15.75" customHeight="1">
      <c r="B245" s="102"/>
      <c r="C245" s="102"/>
    </row>
    <row r="246" spans="2:3" ht="15.75" customHeight="1">
      <c r="B246" s="102"/>
      <c r="C246" s="102"/>
    </row>
    <row r="247" spans="2:3" ht="15.75" customHeight="1">
      <c r="B247" s="102"/>
      <c r="C247" s="102"/>
    </row>
    <row r="248" spans="2:3" ht="15.75" customHeight="1">
      <c r="B248" s="102"/>
      <c r="C248" s="102"/>
    </row>
    <row r="249" spans="2:3" ht="15.75" customHeight="1">
      <c r="B249" s="102"/>
      <c r="C249" s="102"/>
    </row>
    <row r="250" spans="2:3" ht="15.75" customHeight="1">
      <c r="B250" s="102"/>
      <c r="C250" s="102"/>
    </row>
    <row r="251" spans="2:3" ht="15.75" customHeight="1">
      <c r="B251" s="102"/>
      <c r="C251" s="102"/>
    </row>
    <row r="252" spans="2:3" ht="15.75" customHeight="1">
      <c r="B252" s="102"/>
      <c r="C252" s="102"/>
    </row>
    <row r="253" spans="2:3" ht="15.75" customHeight="1">
      <c r="B253" s="102"/>
      <c r="C253" s="102"/>
    </row>
    <row r="254" spans="2:3" ht="15.75" customHeight="1">
      <c r="B254" s="102"/>
      <c r="C254" s="102"/>
    </row>
    <row r="255" spans="2:3" ht="15.75" customHeight="1">
      <c r="B255" s="102"/>
      <c r="C255" s="102"/>
    </row>
    <row r="256" spans="2:3" ht="15.75" customHeight="1">
      <c r="B256" s="102"/>
      <c r="C256" s="102"/>
    </row>
    <row r="257" spans="2:3" ht="15.75" customHeight="1">
      <c r="B257" s="102"/>
      <c r="C257" s="102"/>
    </row>
    <row r="258" spans="2:3" ht="15.75" customHeight="1">
      <c r="B258" s="102"/>
      <c r="C258" s="102"/>
    </row>
    <row r="259" spans="2:3" ht="15.75" customHeight="1">
      <c r="B259" s="102"/>
      <c r="C259" s="102"/>
    </row>
    <row r="260" spans="2:3" ht="15.75" customHeight="1">
      <c r="B260" s="102"/>
      <c r="C260" s="102"/>
    </row>
    <row r="261" spans="2:3" ht="15.75" customHeight="1">
      <c r="B261" s="102"/>
      <c r="C261" s="102"/>
    </row>
    <row r="262" spans="2:3" ht="15.75" customHeight="1">
      <c r="B262" s="102"/>
      <c r="C262" s="102"/>
    </row>
    <row r="263" spans="2:3" ht="15.75" customHeight="1">
      <c r="B263" s="102"/>
      <c r="C263" s="102"/>
    </row>
    <row r="264" spans="2:3" ht="15.75" customHeight="1">
      <c r="B264" s="102"/>
      <c r="C264" s="102"/>
    </row>
    <row r="265" spans="2:3" ht="15.75" customHeight="1">
      <c r="B265" s="102"/>
      <c r="C265" s="102"/>
    </row>
    <row r="266" spans="2:3" ht="15.75" customHeight="1">
      <c r="B266" s="102"/>
      <c r="C266" s="102"/>
    </row>
    <row r="267" spans="2:3" ht="15.75" customHeight="1">
      <c r="B267" s="102"/>
      <c r="C267" s="102"/>
    </row>
    <row r="268" spans="2:3" ht="15.75" customHeight="1">
      <c r="B268" s="102"/>
      <c r="C268" s="102"/>
    </row>
    <row r="269" spans="2:3" ht="15.75" customHeight="1">
      <c r="B269" s="102"/>
      <c r="C269" s="102"/>
    </row>
    <row r="270" spans="2:3" ht="15.75" customHeight="1">
      <c r="B270" s="102"/>
      <c r="C270" s="102"/>
    </row>
    <row r="271" spans="2:3" ht="15.75" customHeight="1">
      <c r="B271" s="102"/>
      <c r="C271" s="102"/>
    </row>
    <row r="272" spans="2:3" ht="15.75" customHeight="1">
      <c r="B272" s="102"/>
      <c r="C272" s="102"/>
    </row>
    <row r="273" spans="2:3" ht="15.75" customHeight="1">
      <c r="B273" s="102"/>
      <c r="C273" s="102"/>
    </row>
    <row r="274" spans="2:3" ht="15.75" customHeight="1">
      <c r="B274" s="102"/>
      <c r="C274" s="102"/>
    </row>
    <row r="275" spans="2:3" ht="15.75" customHeight="1">
      <c r="B275" s="102"/>
      <c r="C275" s="102"/>
    </row>
    <row r="276" spans="2:3" ht="15.75" customHeight="1">
      <c r="B276" s="102"/>
      <c r="C276" s="102"/>
    </row>
    <row r="277" spans="2:3" ht="15.75" customHeight="1">
      <c r="B277" s="102"/>
      <c r="C277" s="102"/>
    </row>
    <row r="278" spans="2:3" ht="15.75" customHeight="1">
      <c r="B278" s="102"/>
      <c r="C278" s="102"/>
    </row>
    <row r="279" spans="2:3" ht="15.75" customHeight="1">
      <c r="B279" s="102"/>
      <c r="C279" s="102"/>
    </row>
    <row r="280" spans="2:3" ht="15.75" customHeight="1">
      <c r="B280" s="102"/>
      <c r="C280" s="102"/>
    </row>
    <row r="281" spans="2:3" ht="15.75" customHeight="1">
      <c r="B281" s="102"/>
      <c r="C281" s="102"/>
    </row>
    <row r="282" spans="2:3" ht="15.75" customHeight="1">
      <c r="B282" s="102"/>
      <c r="C282" s="102"/>
    </row>
    <row r="283" spans="2:3" ht="15.75" customHeight="1">
      <c r="B283" s="102"/>
      <c r="C283" s="102"/>
    </row>
    <row r="284" spans="2:3" ht="15.75" customHeight="1">
      <c r="B284" s="102"/>
      <c r="C284" s="102"/>
    </row>
    <row r="285" spans="2:3" ht="15.75" customHeight="1">
      <c r="B285" s="102"/>
      <c r="C285" s="102"/>
    </row>
    <row r="286" spans="2:3" ht="15.75" customHeight="1">
      <c r="B286" s="102"/>
      <c r="C286" s="102"/>
    </row>
    <row r="287" spans="2:3" ht="15.75" customHeight="1">
      <c r="B287" s="102"/>
      <c r="C287" s="102"/>
    </row>
    <row r="288" spans="2:3" ht="15.75" customHeight="1">
      <c r="B288" s="102"/>
      <c r="C288" s="102"/>
    </row>
    <row r="289" spans="2:3" ht="15.75" customHeight="1">
      <c r="B289" s="102"/>
      <c r="C289" s="102"/>
    </row>
    <row r="290" spans="2:3" ht="15.75" customHeight="1">
      <c r="B290" s="102"/>
      <c r="C290" s="102"/>
    </row>
    <row r="291" spans="2:3" ht="15.75" customHeight="1">
      <c r="B291" s="102"/>
      <c r="C291" s="102"/>
    </row>
    <row r="292" spans="2:3" ht="15.75" customHeight="1">
      <c r="B292" s="102"/>
      <c r="C292" s="102"/>
    </row>
    <row r="293" spans="2:3" ht="15.75" customHeight="1">
      <c r="B293" s="102"/>
      <c r="C293" s="102"/>
    </row>
    <row r="294" spans="2:3" ht="15.75" customHeight="1">
      <c r="B294" s="102"/>
      <c r="C294" s="102"/>
    </row>
    <row r="295" spans="2:3" ht="15.75" customHeight="1">
      <c r="B295" s="102"/>
      <c r="C295" s="102"/>
    </row>
    <row r="296" spans="2:3" ht="15.75" customHeight="1">
      <c r="B296" s="102"/>
      <c r="C296" s="102"/>
    </row>
    <row r="297" spans="2:3" ht="15.75" customHeight="1">
      <c r="B297" s="102"/>
      <c r="C297" s="102"/>
    </row>
    <row r="298" spans="2:3" ht="15.75" customHeight="1">
      <c r="B298" s="102"/>
      <c r="C298" s="102"/>
    </row>
    <row r="299" spans="2:3" ht="15.75" customHeight="1">
      <c r="B299" s="102"/>
      <c r="C299" s="102"/>
    </row>
    <row r="300" spans="2:3" ht="15.75" customHeight="1">
      <c r="B300" s="102"/>
      <c r="C300" s="102"/>
    </row>
    <row r="301" spans="2:3" ht="15.75" customHeight="1">
      <c r="B301" s="102"/>
      <c r="C301" s="102"/>
    </row>
    <row r="302" spans="2:3" ht="15.75" customHeight="1">
      <c r="B302" s="102"/>
      <c r="C302" s="102"/>
    </row>
    <row r="303" spans="2:3" ht="15.75" customHeight="1">
      <c r="B303" s="102"/>
      <c r="C303" s="102"/>
    </row>
    <row r="304" spans="2:3" ht="15.75" customHeight="1">
      <c r="B304" s="102"/>
      <c r="C304" s="102"/>
    </row>
    <row r="305" spans="2:3" ht="15.75" customHeight="1">
      <c r="B305" s="102"/>
      <c r="C305" s="102"/>
    </row>
    <row r="306" spans="2:3" ht="15.75" customHeight="1">
      <c r="B306" s="102"/>
      <c r="C306" s="102"/>
    </row>
    <row r="307" spans="2:3" ht="15.75" customHeight="1">
      <c r="B307" s="102"/>
      <c r="C307" s="102"/>
    </row>
    <row r="308" spans="2:3" ht="15.75" customHeight="1">
      <c r="B308" s="102"/>
      <c r="C308" s="102"/>
    </row>
    <row r="309" spans="2:3" ht="15.75" customHeight="1">
      <c r="B309" s="102"/>
      <c r="C309" s="102"/>
    </row>
    <row r="310" spans="2:3" ht="15.75" customHeight="1">
      <c r="B310" s="102"/>
      <c r="C310" s="102"/>
    </row>
    <row r="311" spans="2:3" ht="15.75" customHeight="1">
      <c r="B311" s="102"/>
      <c r="C311" s="102"/>
    </row>
    <row r="312" spans="2:3" ht="15.75" customHeight="1">
      <c r="B312" s="102"/>
      <c r="C312" s="102"/>
    </row>
    <row r="313" spans="2:3" ht="15.75" customHeight="1">
      <c r="B313" s="102"/>
      <c r="C313" s="102"/>
    </row>
    <row r="314" spans="2:3" ht="15.75" customHeight="1">
      <c r="B314" s="102"/>
      <c r="C314" s="102"/>
    </row>
    <row r="315" spans="2:3" ht="15.75" customHeight="1">
      <c r="B315" s="102"/>
      <c r="C315" s="102"/>
    </row>
    <row r="316" spans="2:3" ht="15.75" customHeight="1">
      <c r="B316" s="102"/>
      <c r="C316" s="102"/>
    </row>
    <row r="317" spans="2:3" ht="15.75" customHeight="1">
      <c r="B317" s="102"/>
      <c r="C317" s="102"/>
    </row>
    <row r="318" spans="2:3" ht="15.75" customHeight="1">
      <c r="B318" s="102"/>
      <c r="C318" s="102"/>
    </row>
    <row r="319" spans="2:3" ht="15.75" customHeight="1">
      <c r="B319" s="102"/>
      <c r="C319" s="102"/>
    </row>
    <row r="320" spans="2:3" ht="15.75" customHeight="1">
      <c r="B320" s="102"/>
      <c r="C320" s="102"/>
    </row>
    <row r="321" spans="2:3" ht="15.75" customHeight="1">
      <c r="B321" s="102"/>
      <c r="C321" s="102"/>
    </row>
    <row r="322" spans="2:3" ht="15.75" customHeight="1">
      <c r="B322" s="102"/>
      <c r="C322" s="102"/>
    </row>
    <row r="323" spans="2:3" ht="15.75" customHeight="1">
      <c r="B323" s="102"/>
      <c r="C323" s="102"/>
    </row>
    <row r="324" spans="2:3" ht="15.75" customHeight="1">
      <c r="B324" s="102"/>
      <c r="C324" s="102"/>
    </row>
    <row r="325" spans="2:3" ht="15.75" customHeight="1">
      <c r="B325" s="102"/>
      <c r="C325" s="102"/>
    </row>
    <row r="326" spans="2:3" ht="15.75" customHeight="1">
      <c r="B326" s="102"/>
      <c r="C326" s="102"/>
    </row>
    <row r="327" spans="2:3" ht="15.75" customHeight="1">
      <c r="B327" s="102"/>
      <c r="C327" s="102"/>
    </row>
    <row r="328" spans="2:3" ht="15.75" customHeight="1">
      <c r="B328" s="102"/>
      <c r="C328" s="102"/>
    </row>
    <row r="329" spans="2:3" ht="15.75" customHeight="1">
      <c r="B329" s="102"/>
      <c r="C329" s="102"/>
    </row>
    <row r="330" spans="2:3" ht="15.75" customHeight="1">
      <c r="B330" s="102"/>
      <c r="C330" s="102"/>
    </row>
    <row r="331" spans="2:3" ht="15.75" customHeight="1">
      <c r="B331" s="102"/>
      <c r="C331" s="102"/>
    </row>
    <row r="332" spans="2:3" ht="15.75" customHeight="1">
      <c r="B332" s="102"/>
      <c r="C332" s="102"/>
    </row>
    <row r="333" spans="2:3" ht="15.75" customHeight="1">
      <c r="B333" s="102"/>
      <c r="C333" s="102"/>
    </row>
    <row r="334" spans="2:3" ht="15.75" customHeight="1">
      <c r="B334" s="102"/>
      <c r="C334" s="102"/>
    </row>
    <row r="335" spans="2:3" ht="15.75" customHeight="1">
      <c r="B335" s="102"/>
      <c r="C335" s="102"/>
    </row>
    <row r="336" spans="2:3" ht="15.75" customHeight="1">
      <c r="B336" s="102"/>
      <c r="C336" s="102"/>
    </row>
    <row r="337" spans="2:3" ht="15.75" customHeight="1">
      <c r="B337" s="102"/>
      <c r="C337" s="102"/>
    </row>
    <row r="338" spans="2:3" ht="15.75" customHeight="1">
      <c r="B338" s="102"/>
      <c r="C338" s="102"/>
    </row>
    <row r="339" spans="2:3" ht="15.75" customHeight="1">
      <c r="B339" s="102"/>
      <c r="C339" s="102"/>
    </row>
    <row r="340" spans="2:3" ht="15.75" customHeight="1">
      <c r="B340" s="102"/>
      <c r="C340" s="102"/>
    </row>
    <row r="341" spans="2:3" ht="15.75" customHeight="1">
      <c r="B341" s="102"/>
      <c r="C341" s="102"/>
    </row>
    <row r="342" spans="2:3" ht="15.75" customHeight="1">
      <c r="B342" s="102"/>
      <c r="C342" s="102"/>
    </row>
    <row r="343" spans="2:3" ht="15.75" customHeight="1">
      <c r="B343" s="102"/>
      <c r="C343" s="102"/>
    </row>
    <row r="344" spans="2:3" ht="15.75" customHeight="1">
      <c r="B344" s="102"/>
      <c r="C344" s="102"/>
    </row>
    <row r="345" spans="2:3" ht="15.75" customHeight="1">
      <c r="B345" s="102"/>
      <c r="C345" s="102"/>
    </row>
    <row r="346" spans="2:3" ht="15.75" customHeight="1">
      <c r="B346" s="102"/>
      <c r="C346" s="102"/>
    </row>
    <row r="347" spans="2:3" ht="15.75" customHeight="1">
      <c r="B347" s="102"/>
      <c r="C347" s="102"/>
    </row>
    <row r="348" spans="2:3" ht="15.75" customHeight="1">
      <c r="B348" s="102"/>
      <c r="C348" s="102"/>
    </row>
    <row r="349" spans="2:3" ht="15.75" customHeight="1">
      <c r="B349" s="102"/>
      <c r="C349" s="102"/>
    </row>
    <row r="350" spans="2:3" ht="15.75" customHeight="1">
      <c r="B350" s="102"/>
      <c r="C350" s="102"/>
    </row>
    <row r="351" spans="2:3" ht="15.75" customHeight="1">
      <c r="B351" s="102"/>
      <c r="C351" s="102"/>
    </row>
    <row r="352" spans="2:3" ht="15.75" customHeight="1">
      <c r="B352" s="102"/>
      <c r="C352" s="102"/>
    </row>
    <row r="353" spans="2:3" ht="15.75" customHeight="1">
      <c r="B353" s="102"/>
      <c r="C353" s="102"/>
    </row>
    <row r="354" spans="2:3" ht="15.75" customHeight="1">
      <c r="B354" s="102"/>
      <c r="C354" s="102"/>
    </row>
    <row r="355" spans="2:3" ht="15.75" customHeight="1">
      <c r="B355" s="102"/>
      <c r="C355" s="102"/>
    </row>
    <row r="356" spans="2:3" ht="15.75" customHeight="1">
      <c r="B356" s="102"/>
      <c r="C356" s="102"/>
    </row>
    <row r="357" spans="2:3" ht="15.75" customHeight="1">
      <c r="B357" s="102"/>
      <c r="C357" s="102"/>
    </row>
    <row r="358" spans="2:3" ht="15.75" customHeight="1">
      <c r="B358" s="102"/>
      <c r="C358" s="102"/>
    </row>
    <row r="359" spans="2:3" ht="15.75" customHeight="1">
      <c r="B359" s="102"/>
      <c r="C359" s="102"/>
    </row>
    <row r="360" spans="2:3" ht="15.75" customHeight="1">
      <c r="B360" s="102"/>
      <c r="C360" s="102"/>
    </row>
    <row r="361" spans="2:3" ht="15.75" customHeight="1">
      <c r="B361" s="102"/>
      <c r="C361" s="102"/>
    </row>
    <row r="362" spans="2:3" ht="15.75" customHeight="1">
      <c r="B362" s="102"/>
      <c r="C362" s="102"/>
    </row>
    <row r="363" spans="2:3" ht="15.75" customHeight="1">
      <c r="B363" s="102"/>
      <c r="C363" s="102"/>
    </row>
    <row r="364" spans="2:3" ht="15.75" customHeight="1">
      <c r="B364" s="102"/>
      <c r="C364" s="102"/>
    </row>
    <row r="365" spans="2:3" ht="15.75" customHeight="1">
      <c r="B365" s="102"/>
      <c r="C365" s="102"/>
    </row>
    <row r="366" spans="2:3" ht="15.75" customHeight="1">
      <c r="B366" s="102"/>
      <c r="C366" s="102"/>
    </row>
    <row r="367" spans="2:3" ht="15.75" customHeight="1">
      <c r="B367" s="102"/>
      <c r="C367" s="102"/>
    </row>
    <row r="368" spans="2:3" ht="15.75" customHeight="1">
      <c r="B368" s="102"/>
      <c r="C368" s="102"/>
    </row>
    <row r="369" spans="2:3" ht="15.75" customHeight="1">
      <c r="B369" s="102"/>
      <c r="C369" s="102"/>
    </row>
    <row r="370" spans="2:3" ht="15.75" customHeight="1">
      <c r="B370" s="102"/>
      <c r="C370" s="102"/>
    </row>
    <row r="371" spans="2:3" ht="15.75" customHeight="1">
      <c r="B371" s="102"/>
      <c r="C371" s="102"/>
    </row>
    <row r="372" spans="2:3" ht="15.75" customHeight="1">
      <c r="B372" s="102"/>
      <c r="C372" s="102"/>
    </row>
    <row r="373" spans="2:3" ht="15.75" customHeight="1">
      <c r="B373" s="102"/>
      <c r="C373" s="102"/>
    </row>
    <row r="374" spans="2:3" ht="15.75" customHeight="1">
      <c r="B374" s="102"/>
      <c r="C374" s="102"/>
    </row>
    <row r="375" spans="2:3" ht="15.75" customHeight="1">
      <c r="B375" s="102"/>
      <c r="C375" s="102"/>
    </row>
    <row r="376" spans="2:3" ht="15.75" customHeight="1">
      <c r="B376" s="102"/>
      <c r="C376" s="102"/>
    </row>
    <row r="377" spans="2:3" ht="15.75" customHeight="1">
      <c r="B377" s="102"/>
      <c r="C377" s="102"/>
    </row>
    <row r="378" spans="2:3" ht="15.75" customHeight="1">
      <c r="B378" s="102"/>
      <c r="C378" s="102"/>
    </row>
    <row r="379" spans="2:3" ht="15.75" customHeight="1">
      <c r="B379" s="102"/>
      <c r="C379" s="102"/>
    </row>
    <row r="380" spans="2:3" ht="15.75" customHeight="1">
      <c r="B380" s="102"/>
      <c r="C380" s="102"/>
    </row>
    <row r="381" spans="2:3" ht="15.75" customHeight="1">
      <c r="B381" s="102"/>
      <c r="C381" s="102"/>
    </row>
    <row r="382" spans="2:3" ht="15.75" customHeight="1">
      <c r="B382" s="102"/>
      <c r="C382" s="102"/>
    </row>
    <row r="383" spans="2:3" ht="15.75" customHeight="1">
      <c r="B383" s="102"/>
      <c r="C383" s="102"/>
    </row>
    <row r="384" spans="2:3" ht="15.75" customHeight="1">
      <c r="B384" s="102"/>
      <c r="C384" s="102"/>
    </row>
    <row r="385" spans="2:3" ht="15.75" customHeight="1">
      <c r="B385" s="102"/>
      <c r="C385" s="102"/>
    </row>
    <row r="386" spans="2:3" ht="15.75" customHeight="1">
      <c r="B386" s="102"/>
      <c r="C386" s="102"/>
    </row>
    <row r="387" spans="2:3" ht="15.75" customHeight="1">
      <c r="B387" s="102"/>
      <c r="C387" s="102"/>
    </row>
    <row r="388" spans="2:3" ht="15.75" customHeight="1">
      <c r="B388" s="102"/>
      <c r="C388" s="102"/>
    </row>
    <row r="389" spans="2:3" ht="15.75" customHeight="1">
      <c r="B389" s="102"/>
      <c r="C389" s="102"/>
    </row>
    <row r="390" spans="2:3" ht="15.75" customHeight="1">
      <c r="B390" s="102"/>
      <c r="C390" s="102"/>
    </row>
    <row r="391" spans="2:3" ht="15.75" customHeight="1">
      <c r="B391" s="102"/>
      <c r="C391" s="102"/>
    </row>
    <row r="392" spans="2:3" ht="15.75" customHeight="1">
      <c r="B392" s="102"/>
      <c r="C392" s="102"/>
    </row>
    <row r="393" spans="2:3" ht="15.75" customHeight="1">
      <c r="B393" s="102"/>
      <c r="C393" s="102"/>
    </row>
    <row r="394" spans="2:3" ht="15.75" customHeight="1">
      <c r="B394" s="102"/>
      <c r="C394" s="102"/>
    </row>
    <row r="395" spans="2:3" ht="15.75" customHeight="1">
      <c r="B395" s="102"/>
      <c r="C395" s="102"/>
    </row>
    <row r="396" spans="2:3" ht="15.75" customHeight="1">
      <c r="B396" s="102"/>
      <c r="C396" s="102"/>
    </row>
    <row r="397" spans="2:3" ht="15.75" customHeight="1">
      <c r="B397" s="102"/>
      <c r="C397" s="102"/>
    </row>
    <row r="398" spans="2:3" ht="15.75" customHeight="1">
      <c r="B398" s="102"/>
      <c r="C398" s="102"/>
    </row>
    <row r="399" spans="2:3" ht="15.75" customHeight="1">
      <c r="B399" s="102"/>
      <c r="C399" s="102"/>
    </row>
    <row r="400" spans="2:3" ht="15.75" customHeight="1">
      <c r="B400" s="102"/>
      <c r="C400" s="102"/>
    </row>
    <row r="401" spans="2:3" ht="15.75" customHeight="1">
      <c r="B401" s="102"/>
      <c r="C401" s="102"/>
    </row>
    <row r="402" spans="2:3" ht="15.75" customHeight="1">
      <c r="B402" s="102"/>
      <c r="C402" s="102"/>
    </row>
    <row r="403" spans="2:3" ht="15.75" customHeight="1">
      <c r="B403" s="102"/>
      <c r="C403" s="102"/>
    </row>
    <row r="404" spans="2:3" ht="15.75" customHeight="1">
      <c r="B404" s="102"/>
      <c r="C404" s="102"/>
    </row>
    <row r="405" spans="2:3" ht="15.75" customHeight="1">
      <c r="B405" s="102"/>
      <c r="C405" s="102"/>
    </row>
    <row r="406" spans="2:3" ht="15.75" customHeight="1">
      <c r="B406" s="102"/>
      <c r="C406" s="102"/>
    </row>
    <row r="407" spans="2:3" ht="15.75" customHeight="1">
      <c r="B407" s="102"/>
      <c r="C407" s="102"/>
    </row>
    <row r="408" spans="2:3" ht="15.75" customHeight="1">
      <c r="B408" s="102"/>
      <c r="C408" s="102"/>
    </row>
    <row r="409" spans="2:3" ht="15.75" customHeight="1">
      <c r="B409" s="102"/>
      <c r="C409" s="102"/>
    </row>
    <row r="410" spans="2:3" ht="15.75" customHeight="1">
      <c r="B410" s="102"/>
      <c r="C410" s="102"/>
    </row>
    <row r="411" spans="2:3" ht="15.75" customHeight="1">
      <c r="B411" s="102"/>
      <c r="C411" s="102"/>
    </row>
    <row r="412" spans="2:3" ht="15.75" customHeight="1">
      <c r="B412" s="102"/>
      <c r="C412" s="102"/>
    </row>
    <row r="413" spans="2:3" ht="15.75" customHeight="1">
      <c r="B413" s="102"/>
      <c r="C413" s="102"/>
    </row>
    <row r="414" spans="2:3" ht="15.75" customHeight="1">
      <c r="B414" s="102"/>
      <c r="C414" s="102"/>
    </row>
    <row r="415" spans="2:3" ht="15.75" customHeight="1">
      <c r="B415" s="102"/>
      <c r="C415" s="102"/>
    </row>
    <row r="416" spans="2:3" ht="15.75" customHeight="1">
      <c r="B416" s="102"/>
      <c r="C416" s="102"/>
    </row>
    <row r="417" spans="2:3" ht="15.75" customHeight="1">
      <c r="B417" s="102"/>
      <c r="C417" s="102"/>
    </row>
    <row r="418" spans="2:3" ht="15.75" customHeight="1">
      <c r="B418" s="102"/>
      <c r="C418" s="102"/>
    </row>
    <row r="419" spans="2:3" ht="15.75" customHeight="1">
      <c r="B419" s="102"/>
      <c r="C419" s="102"/>
    </row>
    <row r="420" spans="2:3" ht="15.75" customHeight="1">
      <c r="B420" s="102"/>
      <c r="C420" s="102"/>
    </row>
    <row r="421" spans="2:3" ht="15.75" customHeight="1">
      <c r="B421" s="102"/>
      <c r="C421" s="102"/>
    </row>
    <row r="422" spans="2:3" ht="15.75" customHeight="1">
      <c r="B422" s="102"/>
      <c r="C422" s="102"/>
    </row>
    <row r="423" spans="2:3" ht="15.75" customHeight="1">
      <c r="B423" s="102"/>
      <c r="C423" s="102"/>
    </row>
    <row r="424" spans="2:3" ht="15.75" customHeight="1">
      <c r="B424" s="102"/>
      <c r="C424" s="102"/>
    </row>
    <row r="425" spans="2:3" ht="15.75" customHeight="1">
      <c r="B425" s="102"/>
      <c r="C425" s="102"/>
    </row>
    <row r="426" spans="2:3" ht="15.75" customHeight="1">
      <c r="B426" s="102"/>
      <c r="C426" s="102"/>
    </row>
    <row r="427" spans="2:3" ht="15.75" customHeight="1">
      <c r="B427" s="102"/>
      <c r="C427" s="102"/>
    </row>
    <row r="428" spans="2:3" ht="15.75" customHeight="1">
      <c r="B428" s="102"/>
      <c r="C428" s="102"/>
    </row>
    <row r="429" spans="2:3" ht="15.75" customHeight="1">
      <c r="B429" s="102"/>
      <c r="C429" s="102"/>
    </row>
    <row r="430" spans="2:3" ht="15.75" customHeight="1">
      <c r="B430" s="102"/>
      <c r="C430" s="102"/>
    </row>
    <row r="431" spans="2:3" ht="15.75" customHeight="1">
      <c r="B431" s="102"/>
      <c r="C431" s="102"/>
    </row>
    <row r="432" spans="2:3" ht="15.75" customHeight="1">
      <c r="B432" s="102"/>
      <c r="C432" s="102"/>
    </row>
    <row r="433" spans="2:3" ht="15.75" customHeight="1">
      <c r="B433" s="102"/>
      <c r="C433" s="102"/>
    </row>
    <row r="434" spans="2:3" ht="15.75" customHeight="1">
      <c r="B434" s="102"/>
      <c r="C434" s="102"/>
    </row>
    <row r="435" spans="2:3" ht="15.75" customHeight="1">
      <c r="B435" s="102"/>
      <c r="C435" s="102"/>
    </row>
    <row r="436" spans="2:3" ht="15.75" customHeight="1">
      <c r="B436" s="102"/>
      <c r="C436" s="102"/>
    </row>
    <row r="437" spans="2:3" ht="15.75" customHeight="1">
      <c r="B437" s="102"/>
      <c r="C437" s="102"/>
    </row>
    <row r="438" spans="2:3" ht="15.75" customHeight="1">
      <c r="B438" s="102"/>
      <c r="C438" s="102"/>
    </row>
    <row r="439" spans="2:3" ht="15.75" customHeight="1">
      <c r="B439" s="102"/>
      <c r="C439" s="102"/>
    </row>
    <row r="440" spans="2:3" ht="15.75" customHeight="1">
      <c r="B440" s="102"/>
      <c r="C440" s="102"/>
    </row>
    <row r="441" spans="2:3" ht="15.75" customHeight="1">
      <c r="B441" s="102"/>
      <c r="C441" s="102"/>
    </row>
    <row r="442" spans="2:3" ht="15.75" customHeight="1">
      <c r="B442" s="102"/>
      <c r="C442" s="102"/>
    </row>
    <row r="443" spans="2:3" ht="15.75" customHeight="1">
      <c r="B443" s="102"/>
      <c r="C443" s="102"/>
    </row>
    <row r="444" spans="2:3" ht="15.75" customHeight="1">
      <c r="B444" s="102"/>
      <c r="C444" s="102"/>
    </row>
    <row r="445" spans="2:3" ht="15.75" customHeight="1">
      <c r="B445" s="102"/>
      <c r="C445" s="102"/>
    </row>
    <row r="446" spans="2:3" ht="15.75" customHeight="1">
      <c r="B446" s="102"/>
      <c r="C446" s="102"/>
    </row>
    <row r="447" spans="2:3" ht="15.75" customHeight="1">
      <c r="B447" s="102"/>
      <c r="C447" s="102"/>
    </row>
    <row r="448" spans="2:3" ht="15.75" customHeight="1">
      <c r="B448" s="102"/>
      <c r="C448" s="102"/>
    </row>
    <row r="449" spans="2:3" ht="15.75" customHeight="1">
      <c r="B449" s="102"/>
      <c r="C449" s="102"/>
    </row>
    <row r="450" spans="2:3" ht="15.75" customHeight="1">
      <c r="B450" s="102"/>
      <c r="C450" s="102"/>
    </row>
    <row r="451" spans="2:3" ht="15.75" customHeight="1">
      <c r="B451" s="102"/>
      <c r="C451" s="102"/>
    </row>
    <row r="452" spans="2:3" ht="15.75" customHeight="1">
      <c r="B452" s="102"/>
      <c r="C452" s="102"/>
    </row>
    <row r="453" spans="2:3" ht="15.75" customHeight="1">
      <c r="B453" s="102"/>
      <c r="C453" s="102"/>
    </row>
    <row r="454" spans="2:3" ht="15.75" customHeight="1">
      <c r="B454" s="102"/>
      <c r="C454" s="102"/>
    </row>
    <row r="455" spans="2:3" ht="15.75" customHeight="1">
      <c r="B455" s="102"/>
      <c r="C455" s="102"/>
    </row>
    <row r="456" spans="2:3" ht="15.75" customHeight="1">
      <c r="B456" s="102"/>
      <c r="C456" s="102"/>
    </row>
    <row r="457" spans="2:3" ht="15.75" customHeight="1">
      <c r="B457" s="102"/>
      <c r="C457" s="102"/>
    </row>
    <row r="458" spans="2:3" ht="15.75" customHeight="1">
      <c r="B458" s="102"/>
      <c r="C458" s="102"/>
    </row>
    <row r="459" spans="2:3" ht="15.75" customHeight="1">
      <c r="B459" s="102"/>
      <c r="C459" s="102"/>
    </row>
    <row r="460" spans="2:3" ht="15.75" customHeight="1">
      <c r="B460" s="102"/>
      <c r="C460" s="102"/>
    </row>
    <row r="461" spans="2:3" ht="15.75" customHeight="1">
      <c r="B461" s="102"/>
      <c r="C461" s="102"/>
    </row>
    <row r="462" spans="2:3" ht="15.75" customHeight="1">
      <c r="B462" s="102"/>
      <c r="C462" s="102"/>
    </row>
    <row r="463" spans="2:3" ht="15.75" customHeight="1">
      <c r="B463" s="102"/>
      <c r="C463" s="102"/>
    </row>
    <row r="464" spans="2:3" ht="15.75" customHeight="1">
      <c r="B464" s="102"/>
      <c r="C464" s="102"/>
    </row>
    <row r="465" spans="2:3" ht="15.75" customHeight="1">
      <c r="B465" s="102"/>
      <c r="C465" s="102"/>
    </row>
    <row r="466" spans="2:3" ht="15.75" customHeight="1">
      <c r="B466" s="102"/>
      <c r="C466" s="102"/>
    </row>
    <row r="467" spans="2:3" ht="15.75" customHeight="1">
      <c r="B467" s="102"/>
      <c r="C467" s="102"/>
    </row>
    <row r="468" spans="2:3" ht="15.75" customHeight="1">
      <c r="B468" s="102"/>
      <c r="C468" s="102"/>
    </row>
    <row r="469" spans="2:3" ht="15.75" customHeight="1">
      <c r="B469" s="102"/>
      <c r="C469" s="102"/>
    </row>
    <row r="470" spans="2:3" ht="15.75" customHeight="1">
      <c r="B470" s="102"/>
      <c r="C470" s="102"/>
    </row>
    <row r="471" spans="2:3" ht="15.75" customHeight="1">
      <c r="B471" s="102"/>
      <c r="C471" s="102"/>
    </row>
    <row r="472" spans="2:3" ht="15.75" customHeight="1">
      <c r="B472" s="102"/>
      <c r="C472" s="102"/>
    </row>
    <row r="473" spans="2:3" ht="15.75" customHeight="1">
      <c r="B473" s="102"/>
      <c r="C473" s="102"/>
    </row>
    <row r="474" spans="2:3" ht="15.75" customHeight="1">
      <c r="B474" s="102"/>
      <c r="C474" s="102"/>
    </row>
    <row r="475" spans="2:3" ht="15.75" customHeight="1">
      <c r="B475" s="102"/>
      <c r="C475" s="102"/>
    </row>
    <row r="476" spans="2:3" ht="15.75" customHeight="1">
      <c r="B476" s="102"/>
      <c r="C476" s="102"/>
    </row>
    <row r="477" spans="2:3" ht="15.75" customHeight="1">
      <c r="B477" s="102"/>
      <c r="C477" s="102"/>
    </row>
    <row r="478" spans="2:3" ht="15.75" customHeight="1">
      <c r="B478" s="102"/>
      <c r="C478" s="102"/>
    </row>
    <row r="479" spans="2:3" ht="15.75" customHeight="1">
      <c r="B479" s="102"/>
      <c r="C479" s="102"/>
    </row>
    <row r="480" spans="2:3" ht="15.75" customHeight="1">
      <c r="B480" s="102"/>
      <c r="C480" s="102"/>
    </row>
    <row r="481" spans="2:3" ht="15.75" customHeight="1">
      <c r="B481" s="102"/>
      <c r="C481" s="102"/>
    </row>
    <row r="482" spans="2:3" ht="15.75" customHeight="1">
      <c r="B482" s="102"/>
      <c r="C482" s="102"/>
    </row>
    <row r="483" spans="2:3" ht="15.75" customHeight="1">
      <c r="B483" s="102"/>
      <c r="C483" s="102"/>
    </row>
    <row r="484" spans="2:3" ht="15.75" customHeight="1">
      <c r="B484" s="102"/>
      <c r="C484" s="102"/>
    </row>
    <row r="485" spans="2:3" ht="15.75" customHeight="1">
      <c r="B485" s="102"/>
      <c r="C485" s="102"/>
    </row>
    <row r="486" spans="2:3" ht="15.75" customHeight="1">
      <c r="B486" s="102"/>
      <c r="C486" s="102"/>
    </row>
    <row r="487" spans="2:3" ht="15.75" customHeight="1">
      <c r="B487" s="102"/>
      <c r="C487" s="102"/>
    </row>
    <row r="488" spans="2:3" ht="15.75" customHeight="1">
      <c r="B488" s="102"/>
      <c r="C488" s="102"/>
    </row>
    <row r="489" spans="2:3" ht="15.75" customHeight="1">
      <c r="B489" s="102"/>
      <c r="C489" s="102"/>
    </row>
    <row r="490" spans="2:3" ht="15.75" customHeight="1">
      <c r="B490" s="102"/>
      <c r="C490" s="102"/>
    </row>
    <row r="491" spans="2:3" ht="15.75" customHeight="1">
      <c r="B491" s="102"/>
      <c r="C491" s="102"/>
    </row>
    <row r="492" spans="2:3" ht="15.75" customHeight="1">
      <c r="B492" s="102"/>
      <c r="C492" s="102"/>
    </row>
    <row r="493" spans="2:3" ht="15.75" customHeight="1">
      <c r="B493" s="102"/>
      <c r="C493" s="102"/>
    </row>
    <row r="494" spans="2:3" ht="15.75" customHeight="1">
      <c r="B494" s="102"/>
      <c r="C494" s="102"/>
    </row>
    <row r="495" spans="2:3" ht="15.75" customHeight="1">
      <c r="B495" s="102"/>
      <c r="C495" s="102"/>
    </row>
    <row r="496" spans="2:3" ht="15.75" customHeight="1">
      <c r="B496" s="102"/>
      <c r="C496" s="102"/>
    </row>
    <row r="497" spans="2:3" ht="15.75" customHeight="1">
      <c r="B497" s="102"/>
      <c r="C497" s="102"/>
    </row>
    <row r="498" spans="2:3" ht="15.75" customHeight="1">
      <c r="B498" s="102"/>
      <c r="C498" s="102"/>
    </row>
    <row r="499" spans="2:3" ht="15.75" customHeight="1">
      <c r="B499" s="102"/>
      <c r="C499" s="102"/>
    </row>
    <row r="500" spans="2:3" ht="15.75" customHeight="1">
      <c r="B500" s="102"/>
      <c r="C500" s="102"/>
    </row>
    <row r="501" spans="2:3" ht="15.75" customHeight="1">
      <c r="B501" s="102"/>
      <c r="C501" s="102"/>
    </row>
    <row r="502" spans="2:3" ht="15.75" customHeight="1">
      <c r="B502" s="102"/>
      <c r="C502" s="102"/>
    </row>
    <row r="503" spans="2:3" ht="15.75" customHeight="1">
      <c r="B503" s="102"/>
      <c r="C503" s="102"/>
    </row>
    <row r="504" spans="2:3" ht="15.75" customHeight="1">
      <c r="B504" s="102"/>
      <c r="C504" s="102"/>
    </row>
    <row r="505" spans="2:3" ht="15.75" customHeight="1">
      <c r="B505" s="102"/>
      <c r="C505" s="102"/>
    </row>
    <row r="506" spans="2:3" ht="15.75" customHeight="1">
      <c r="B506" s="102"/>
      <c r="C506" s="102"/>
    </row>
    <row r="507" spans="2:3" ht="15.75" customHeight="1">
      <c r="B507" s="102"/>
      <c r="C507" s="102"/>
    </row>
    <row r="508" spans="2:3" ht="15.75" customHeight="1">
      <c r="B508" s="102"/>
      <c r="C508" s="102"/>
    </row>
    <row r="509" spans="2:3" ht="15.75" customHeight="1">
      <c r="B509" s="102"/>
      <c r="C509" s="102"/>
    </row>
    <row r="510" spans="2:3" ht="15.75" customHeight="1">
      <c r="B510" s="102"/>
      <c r="C510" s="102"/>
    </row>
    <row r="511" spans="2:3" ht="15.75" customHeight="1">
      <c r="B511" s="102"/>
      <c r="C511" s="102"/>
    </row>
    <row r="512" spans="2:3" ht="15.75" customHeight="1">
      <c r="B512" s="102"/>
      <c r="C512" s="102"/>
    </row>
    <row r="513" spans="2:3" ht="15.75" customHeight="1">
      <c r="B513" s="102"/>
      <c r="C513" s="102"/>
    </row>
    <row r="514" spans="2:3" ht="15.75" customHeight="1">
      <c r="B514" s="102"/>
      <c r="C514" s="102"/>
    </row>
    <row r="515" spans="2:3" ht="15.75" customHeight="1">
      <c r="B515" s="102"/>
      <c r="C515" s="102"/>
    </row>
    <row r="516" spans="2:3" ht="15.75" customHeight="1">
      <c r="B516" s="102"/>
      <c r="C516" s="102"/>
    </row>
    <row r="517" spans="2:3" ht="15.75" customHeight="1">
      <c r="B517" s="102"/>
      <c r="C517" s="102"/>
    </row>
    <row r="518" spans="2:3" ht="15.75" customHeight="1">
      <c r="B518" s="102"/>
      <c r="C518" s="102"/>
    </row>
    <row r="519" spans="2:3" ht="15.75" customHeight="1">
      <c r="B519" s="102"/>
      <c r="C519" s="102"/>
    </row>
    <row r="520" spans="2:3" ht="15.75" customHeight="1">
      <c r="B520" s="102"/>
      <c r="C520" s="102"/>
    </row>
    <row r="521" spans="2:3" ht="15.75" customHeight="1">
      <c r="B521" s="102"/>
      <c r="C521" s="102"/>
    </row>
    <row r="522" spans="2:3" ht="15.75" customHeight="1">
      <c r="B522" s="102"/>
      <c r="C522" s="102"/>
    </row>
    <row r="523" spans="2:3" ht="15.75" customHeight="1">
      <c r="B523" s="102"/>
      <c r="C523" s="102"/>
    </row>
    <row r="524" spans="2:3" ht="15.75" customHeight="1">
      <c r="B524" s="102"/>
      <c r="C524" s="102"/>
    </row>
    <row r="525" spans="2:3" ht="15.75" customHeight="1">
      <c r="B525" s="102"/>
      <c r="C525" s="102"/>
    </row>
    <row r="526" spans="2:3" ht="15.75" customHeight="1">
      <c r="B526" s="102"/>
      <c r="C526" s="102"/>
    </row>
    <row r="527" spans="2:3" ht="15.75" customHeight="1">
      <c r="B527" s="102"/>
      <c r="C527" s="102"/>
    </row>
    <row r="528" spans="2:3" ht="15.75" customHeight="1">
      <c r="B528" s="102"/>
      <c r="C528" s="102"/>
    </row>
    <row r="529" spans="2:3" ht="15.75" customHeight="1">
      <c r="B529" s="102"/>
      <c r="C529" s="102"/>
    </row>
    <row r="530" spans="2:3" ht="15.75" customHeight="1">
      <c r="B530" s="102"/>
      <c r="C530" s="102"/>
    </row>
    <row r="531" spans="2:3" ht="15.75" customHeight="1">
      <c r="B531" s="102"/>
      <c r="C531" s="102"/>
    </row>
    <row r="532" spans="2:3" ht="15.75" customHeight="1">
      <c r="B532" s="102"/>
      <c r="C532" s="102"/>
    </row>
    <row r="533" spans="2:3" ht="15.75" customHeight="1">
      <c r="B533" s="102"/>
      <c r="C533" s="102"/>
    </row>
    <row r="534" spans="2:3" ht="15.75" customHeight="1">
      <c r="B534" s="102"/>
      <c r="C534" s="102"/>
    </row>
    <row r="535" spans="2:3" ht="15.75" customHeight="1">
      <c r="B535" s="102"/>
      <c r="C535" s="102"/>
    </row>
    <row r="536" spans="2:3" ht="15.75" customHeight="1">
      <c r="B536" s="102"/>
      <c r="C536" s="102"/>
    </row>
    <row r="537" spans="2:3" ht="15.75" customHeight="1">
      <c r="B537" s="102"/>
      <c r="C537" s="102"/>
    </row>
    <row r="538" spans="2:3" ht="15.75" customHeight="1">
      <c r="B538" s="102"/>
      <c r="C538" s="102"/>
    </row>
    <row r="539" spans="2:3" ht="15.75" customHeight="1">
      <c r="B539" s="102"/>
      <c r="C539" s="102"/>
    </row>
    <row r="540" spans="2:3" ht="15.75" customHeight="1">
      <c r="B540" s="102"/>
      <c r="C540" s="102"/>
    </row>
    <row r="541" spans="2:3" ht="15.75" customHeight="1">
      <c r="B541" s="102"/>
      <c r="C541" s="102"/>
    </row>
    <row r="542" spans="2:3" ht="15.75" customHeight="1">
      <c r="B542" s="102"/>
      <c r="C542" s="102"/>
    </row>
    <row r="543" spans="2:3" ht="15.75" customHeight="1">
      <c r="B543" s="102"/>
      <c r="C543" s="102"/>
    </row>
    <row r="544" spans="2:3" ht="15.75" customHeight="1">
      <c r="B544" s="102"/>
      <c r="C544" s="102"/>
    </row>
    <row r="545" spans="2:3" ht="15.75" customHeight="1">
      <c r="B545" s="102"/>
      <c r="C545" s="102"/>
    </row>
    <row r="546" spans="2:3" ht="15.75" customHeight="1">
      <c r="B546" s="102"/>
      <c r="C546" s="102"/>
    </row>
    <row r="547" spans="2:3" ht="15.75" customHeight="1">
      <c r="B547" s="102"/>
      <c r="C547" s="102"/>
    </row>
    <row r="548" spans="2:3" ht="15.75" customHeight="1">
      <c r="B548" s="102"/>
      <c r="C548" s="102"/>
    </row>
    <row r="549" spans="2:3" ht="15.75" customHeight="1">
      <c r="B549" s="102"/>
      <c r="C549" s="102"/>
    </row>
    <row r="550" spans="2:3" ht="15.75" customHeight="1">
      <c r="B550" s="102"/>
      <c r="C550" s="102"/>
    </row>
    <row r="551" spans="2:3" ht="15.75" customHeight="1">
      <c r="B551" s="102"/>
      <c r="C551" s="102"/>
    </row>
    <row r="552" spans="2:3" ht="15.75" customHeight="1">
      <c r="B552" s="102"/>
      <c r="C552" s="102"/>
    </row>
    <row r="553" spans="2:3" ht="15.75" customHeight="1">
      <c r="B553" s="102"/>
      <c r="C553" s="102"/>
    </row>
    <row r="554" spans="2:3" ht="15.75" customHeight="1">
      <c r="B554" s="102"/>
      <c r="C554" s="102"/>
    </row>
    <row r="555" spans="2:3" ht="15.75" customHeight="1">
      <c r="B555" s="102"/>
      <c r="C555" s="102"/>
    </row>
    <row r="556" spans="2:3" ht="15.75" customHeight="1">
      <c r="B556" s="102"/>
      <c r="C556" s="102"/>
    </row>
    <row r="557" spans="2:3" ht="15.75" customHeight="1">
      <c r="B557" s="102"/>
      <c r="C557" s="102"/>
    </row>
    <row r="558" spans="2:3" ht="15.75" customHeight="1">
      <c r="B558" s="102"/>
      <c r="C558" s="102"/>
    </row>
    <row r="559" spans="2:3" ht="15.75" customHeight="1">
      <c r="B559" s="102"/>
      <c r="C559" s="102"/>
    </row>
    <row r="560" spans="2:3" ht="15.75" customHeight="1">
      <c r="B560" s="102"/>
      <c r="C560" s="102"/>
    </row>
    <row r="561" spans="2:3" ht="15.75" customHeight="1">
      <c r="B561" s="102"/>
      <c r="C561" s="102"/>
    </row>
    <row r="562" spans="2:3" ht="15.75" customHeight="1">
      <c r="B562" s="102"/>
      <c r="C562" s="102"/>
    </row>
    <row r="563" spans="2:3" ht="15.75" customHeight="1">
      <c r="B563" s="102"/>
      <c r="C563" s="102"/>
    </row>
    <row r="564" spans="2:3" ht="15.75" customHeight="1">
      <c r="B564" s="102"/>
      <c r="C564" s="102"/>
    </row>
    <row r="565" spans="2:3" ht="15.75" customHeight="1">
      <c r="B565" s="102"/>
      <c r="C565" s="102"/>
    </row>
    <row r="566" spans="2:3" ht="15.75" customHeight="1">
      <c r="B566" s="102"/>
      <c r="C566" s="102"/>
    </row>
    <row r="567" spans="2:3" ht="15.75" customHeight="1">
      <c r="B567" s="102"/>
      <c r="C567" s="102"/>
    </row>
    <row r="568" spans="2:3" ht="15.75" customHeight="1">
      <c r="B568" s="102"/>
      <c r="C568" s="102"/>
    </row>
    <row r="569" spans="2:3" ht="15.75" customHeight="1">
      <c r="B569" s="102"/>
      <c r="C569" s="102"/>
    </row>
    <row r="570" spans="2:3" ht="15.75" customHeight="1">
      <c r="B570" s="102"/>
      <c r="C570" s="102"/>
    </row>
    <row r="571" spans="2:3" ht="15.75" customHeight="1">
      <c r="B571" s="102"/>
      <c r="C571" s="102"/>
    </row>
    <row r="572" spans="2:3" ht="15.75" customHeight="1">
      <c r="B572" s="102"/>
      <c r="C572" s="102"/>
    </row>
    <row r="573" spans="2:3" ht="15.75" customHeight="1">
      <c r="B573" s="102"/>
      <c r="C573" s="102"/>
    </row>
    <row r="574" spans="2:3" ht="15.75" customHeight="1">
      <c r="B574" s="102"/>
      <c r="C574" s="102"/>
    </row>
    <row r="575" spans="2:3" ht="15.75" customHeight="1">
      <c r="B575" s="102"/>
      <c r="C575" s="102"/>
    </row>
    <row r="576" spans="2:3" ht="15.75" customHeight="1">
      <c r="B576" s="102"/>
      <c r="C576" s="102"/>
    </row>
    <row r="577" spans="2:3" ht="15.75" customHeight="1">
      <c r="B577" s="102"/>
      <c r="C577" s="102"/>
    </row>
    <row r="578" spans="2:3" ht="15.75" customHeight="1">
      <c r="B578" s="102"/>
      <c r="C578" s="102"/>
    </row>
    <row r="579" spans="2:3" ht="15.75" customHeight="1">
      <c r="B579" s="102"/>
      <c r="C579" s="102"/>
    </row>
    <row r="580" spans="2:3" ht="15.75" customHeight="1">
      <c r="B580" s="102"/>
      <c r="C580" s="102"/>
    </row>
    <row r="581" spans="2:3" ht="15.75" customHeight="1">
      <c r="B581" s="102"/>
      <c r="C581" s="102"/>
    </row>
    <row r="582" spans="2:3" ht="15.75" customHeight="1">
      <c r="B582" s="102"/>
      <c r="C582" s="102"/>
    </row>
    <row r="583" spans="2:3" ht="15.75" customHeight="1">
      <c r="B583" s="102"/>
      <c r="C583" s="102"/>
    </row>
    <row r="584" spans="2:3" ht="15.75" customHeight="1">
      <c r="B584" s="102"/>
      <c r="C584" s="102"/>
    </row>
    <row r="585" spans="2:3" ht="15.75" customHeight="1">
      <c r="B585" s="102"/>
      <c r="C585" s="102"/>
    </row>
    <row r="586" spans="2:3" ht="15.75" customHeight="1">
      <c r="B586" s="102"/>
      <c r="C586" s="102"/>
    </row>
    <row r="587" spans="2:3" ht="15.75" customHeight="1">
      <c r="B587" s="102"/>
      <c r="C587" s="102"/>
    </row>
    <row r="588" spans="2:3" ht="15.75" customHeight="1">
      <c r="B588" s="102"/>
      <c r="C588" s="102"/>
    </row>
    <row r="589" spans="2:3" ht="15.75" customHeight="1">
      <c r="B589" s="102"/>
      <c r="C589" s="102"/>
    </row>
    <row r="590" spans="2:3" ht="15.75" customHeight="1">
      <c r="B590" s="102"/>
      <c r="C590" s="102"/>
    </row>
    <row r="591" spans="2:3" ht="15.75" customHeight="1">
      <c r="B591" s="102"/>
      <c r="C591" s="102"/>
    </row>
    <row r="592" spans="2:3" ht="15.75" customHeight="1">
      <c r="B592" s="102"/>
      <c r="C592" s="102"/>
    </row>
    <row r="593" spans="2:3" ht="15.75" customHeight="1">
      <c r="B593" s="102"/>
      <c r="C593" s="102"/>
    </row>
    <row r="594" spans="2:3" ht="15.75" customHeight="1">
      <c r="B594" s="102"/>
      <c r="C594" s="102"/>
    </row>
    <row r="595" spans="2:3" ht="15.75" customHeight="1">
      <c r="B595" s="102"/>
      <c r="C595" s="102"/>
    </row>
    <row r="596" spans="2:3" ht="15.75" customHeight="1">
      <c r="B596" s="102"/>
      <c r="C596" s="102"/>
    </row>
    <row r="597" spans="2:3" ht="15.75" customHeight="1">
      <c r="B597" s="102"/>
      <c r="C597" s="102"/>
    </row>
    <row r="598" spans="2:3" ht="15.75" customHeight="1">
      <c r="B598" s="102"/>
      <c r="C598" s="102"/>
    </row>
    <row r="599" spans="2:3" ht="15.75" customHeight="1">
      <c r="B599" s="102"/>
      <c r="C599" s="102"/>
    </row>
    <row r="600" spans="2:3" ht="15.75" customHeight="1">
      <c r="B600" s="102"/>
      <c r="C600" s="102"/>
    </row>
    <row r="601" spans="2:3" ht="15.75" customHeight="1">
      <c r="B601" s="102"/>
      <c r="C601" s="102"/>
    </row>
    <row r="602" spans="2:3" ht="15.75" customHeight="1">
      <c r="B602" s="102"/>
      <c r="C602" s="102"/>
    </row>
    <row r="603" spans="2:3" ht="15.75" customHeight="1">
      <c r="B603" s="102"/>
      <c r="C603" s="102"/>
    </row>
    <row r="604" spans="2:3" ht="15.75" customHeight="1">
      <c r="B604" s="102"/>
      <c r="C604" s="102"/>
    </row>
    <row r="605" spans="2:3" ht="15.75" customHeight="1">
      <c r="B605" s="102"/>
      <c r="C605" s="102"/>
    </row>
    <row r="606" spans="2:3" ht="15.75" customHeight="1">
      <c r="B606" s="102"/>
      <c r="C606" s="102"/>
    </row>
    <row r="607" spans="2:3" ht="15.75" customHeight="1">
      <c r="B607" s="102"/>
      <c r="C607" s="102"/>
    </row>
    <row r="608" spans="2:3" ht="15.75" customHeight="1">
      <c r="B608" s="102"/>
      <c r="C608" s="102"/>
    </row>
    <row r="609" spans="2:3" ht="15.75" customHeight="1">
      <c r="B609" s="102"/>
      <c r="C609" s="102"/>
    </row>
    <row r="610" spans="2:3" ht="15.75" customHeight="1">
      <c r="B610" s="102"/>
      <c r="C610" s="102"/>
    </row>
    <row r="611" spans="2:3" ht="15.75" customHeight="1">
      <c r="B611" s="102"/>
      <c r="C611" s="102"/>
    </row>
    <row r="612" spans="2:3" ht="15.75" customHeight="1">
      <c r="B612" s="102"/>
      <c r="C612" s="102"/>
    </row>
    <row r="613" spans="2:3" ht="15.75" customHeight="1">
      <c r="B613" s="102"/>
      <c r="C613" s="102"/>
    </row>
    <row r="614" spans="2:3" ht="15.75" customHeight="1">
      <c r="B614" s="102"/>
      <c r="C614" s="102"/>
    </row>
    <row r="615" spans="2:3" ht="15.75" customHeight="1">
      <c r="B615" s="102"/>
      <c r="C615" s="102"/>
    </row>
    <row r="616" spans="2:3" ht="15.75" customHeight="1">
      <c r="B616" s="102"/>
      <c r="C616" s="102"/>
    </row>
    <row r="617" spans="2:3" ht="15.75" customHeight="1">
      <c r="B617" s="102"/>
      <c r="C617" s="102"/>
    </row>
    <row r="618" spans="2:3" ht="15.75" customHeight="1">
      <c r="B618" s="102"/>
      <c r="C618" s="102"/>
    </row>
    <row r="619" spans="2:3" ht="15.75" customHeight="1">
      <c r="B619" s="102"/>
      <c r="C619" s="102"/>
    </row>
    <row r="620" spans="2:3" ht="15.75" customHeight="1">
      <c r="B620" s="102"/>
      <c r="C620" s="102"/>
    </row>
    <row r="621" spans="2:3" ht="15.75" customHeight="1">
      <c r="B621" s="102"/>
      <c r="C621" s="102"/>
    </row>
    <row r="622" spans="2:3" ht="15.75" customHeight="1">
      <c r="B622" s="102"/>
      <c r="C622" s="102"/>
    </row>
    <row r="623" spans="2:3" ht="15.75" customHeight="1">
      <c r="B623" s="102"/>
      <c r="C623" s="102"/>
    </row>
    <row r="624" spans="2:3" ht="15.75" customHeight="1">
      <c r="B624" s="102"/>
      <c r="C624" s="102"/>
    </row>
    <row r="625" spans="2:3" ht="15.75" customHeight="1">
      <c r="B625" s="102"/>
      <c r="C625" s="102"/>
    </row>
    <row r="626" spans="2:3" ht="15.75" customHeight="1">
      <c r="B626" s="102"/>
      <c r="C626" s="102"/>
    </row>
    <row r="627" spans="2:3" ht="15.75" customHeight="1">
      <c r="B627" s="102"/>
      <c r="C627" s="102"/>
    </row>
    <row r="628" spans="2:3" ht="15.75" customHeight="1">
      <c r="B628" s="102"/>
      <c r="C628" s="102"/>
    </row>
    <row r="629" spans="2:3" ht="15.75" customHeight="1">
      <c r="B629" s="102"/>
      <c r="C629" s="102"/>
    </row>
    <row r="630" spans="2:3" ht="15.75" customHeight="1">
      <c r="B630" s="102"/>
      <c r="C630" s="102"/>
    </row>
    <row r="631" spans="2:3" ht="15.75" customHeight="1">
      <c r="B631" s="102"/>
      <c r="C631" s="102"/>
    </row>
    <row r="632" spans="2:3" ht="15.75" customHeight="1">
      <c r="B632" s="102"/>
      <c r="C632" s="102"/>
    </row>
    <row r="633" spans="2:3" ht="15.75" customHeight="1">
      <c r="B633" s="102"/>
      <c r="C633" s="102"/>
    </row>
    <row r="634" spans="2:3" ht="15.75" customHeight="1">
      <c r="B634" s="102"/>
      <c r="C634" s="102"/>
    </row>
    <row r="635" spans="2:3" ht="15.75" customHeight="1">
      <c r="B635" s="102"/>
      <c r="C635" s="102"/>
    </row>
    <row r="636" spans="2:3" ht="15.75" customHeight="1">
      <c r="B636" s="102"/>
      <c r="C636" s="102"/>
    </row>
    <row r="637" spans="2:3" ht="15.75" customHeight="1">
      <c r="B637" s="102"/>
      <c r="C637" s="102"/>
    </row>
    <row r="638" spans="2:3" ht="15.75" customHeight="1">
      <c r="B638" s="102"/>
      <c r="C638" s="102"/>
    </row>
    <row r="639" spans="2:3" ht="15.75" customHeight="1">
      <c r="B639" s="102"/>
      <c r="C639" s="102"/>
    </row>
    <row r="640" spans="2:3" ht="15.75" customHeight="1">
      <c r="B640" s="102"/>
      <c r="C640" s="102"/>
    </row>
    <row r="641" spans="2:3" ht="15.75" customHeight="1">
      <c r="B641" s="102"/>
      <c r="C641" s="102"/>
    </row>
    <row r="642" spans="2:3" ht="15.75" customHeight="1">
      <c r="B642" s="102"/>
      <c r="C642" s="102"/>
    </row>
    <row r="643" spans="2:3" ht="15.75" customHeight="1">
      <c r="B643" s="102"/>
      <c r="C643" s="102"/>
    </row>
    <row r="644" spans="2:3" ht="15.75" customHeight="1">
      <c r="B644" s="102"/>
      <c r="C644" s="102"/>
    </row>
    <row r="645" spans="2:3" ht="15.75" customHeight="1">
      <c r="B645" s="102"/>
      <c r="C645" s="102"/>
    </row>
    <row r="646" spans="2:3" ht="15.75" customHeight="1">
      <c r="B646" s="102"/>
      <c r="C646" s="102"/>
    </row>
    <row r="647" spans="2:3" ht="15.75" customHeight="1">
      <c r="B647" s="102"/>
      <c r="C647" s="102"/>
    </row>
    <row r="648" spans="2:3" ht="15.75" customHeight="1">
      <c r="B648" s="102"/>
      <c r="C648" s="102"/>
    </row>
    <row r="649" spans="2:3" ht="15.75" customHeight="1">
      <c r="B649" s="102"/>
      <c r="C649" s="102"/>
    </row>
    <row r="650" spans="2:3" ht="15.75" customHeight="1">
      <c r="B650" s="102"/>
      <c r="C650" s="102"/>
    </row>
    <row r="651" spans="2:3" ht="15.75" customHeight="1">
      <c r="B651" s="102"/>
      <c r="C651" s="102"/>
    </row>
    <row r="652" spans="2:3" ht="15.75" customHeight="1">
      <c r="B652" s="102"/>
      <c r="C652" s="102"/>
    </row>
    <row r="653" spans="2:3" ht="15.75" customHeight="1">
      <c r="B653" s="102"/>
      <c r="C653" s="102"/>
    </row>
    <row r="654" spans="2:3" ht="15.75" customHeight="1">
      <c r="B654" s="102"/>
      <c r="C654" s="102"/>
    </row>
    <row r="655" spans="2:3" ht="15.75" customHeight="1">
      <c r="B655" s="102"/>
      <c r="C655" s="102"/>
    </row>
    <row r="656" spans="2:3" ht="15.75" customHeight="1">
      <c r="B656" s="102"/>
      <c r="C656" s="102"/>
    </row>
    <row r="657" spans="2:3" ht="15.75" customHeight="1">
      <c r="B657" s="102"/>
      <c r="C657" s="102"/>
    </row>
    <row r="658" spans="2:3" ht="15.75" customHeight="1">
      <c r="B658" s="102"/>
      <c r="C658" s="102"/>
    </row>
    <row r="659" spans="2:3" ht="15.75" customHeight="1">
      <c r="B659" s="102"/>
      <c r="C659" s="102"/>
    </row>
    <row r="660" spans="2:3" ht="15.75" customHeight="1">
      <c r="B660" s="102"/>
      <c r="C660" s="102"/>
    </row>
    <row r="661" spans="2:3" ht="15.75" customHeight="1">
      <c r="B661" s="102"/>
      <c r="C661" s="102"/>
    </row>
    <row r="662" spans="2:3" ht="15.75" customHeight="1">
      <c r="B662" s="102"/>
      <c r="C662" s="102"/>
    </row>
    <row r="663" spans="2:3" ht="15.75" customHeight="1">
      <c r="B663" s="102"/>
      <c r="C663" s="102"/>
    </row>
    <row r="664" spans="2:3" ht="15.75" customHeight="1">
      <c r="B664" s="102"/>
      <c r="C664" s="102"/>
    </row>
    <row r="665" spans="2:3" ht="15.75" customHeight="1">
      <c r="B665" s="102"/>
      <c r="C665" s="102"/>
    </row>
    <row r="666" spans="2:3" ht="15.75" customHeight="1">
      <c r="B666" s="102"/>
      <c r="C666" s="102"/>
    </row>
    <row r="667" spans="2:3" ht="15.75" customHeight="1">
      <c r="B667" s="102"/>
      <c r="C667" s="102"/>
    </row>
    <row r="668" spans="2:3" ht="15.75" customHeight="1">
      <c r="B668" s="102"/>
      <c r="C668" s="102"/>
    </row>
    <row r="669" spans="2:3" ht="15.75" customHeight="1">
      <c r="B669" s="102"/>
      <c r="C669" s="102"/>
    </row>
    <row r="670" spans="2:3" ht="15.75" customHeight="1">
      <c r="B670" s="102"/>
      <c r="C670" s="102"/>
    </row>
    <row r="671" spans="2:3" ht="15.75" customHeight="1">
      <c r="B671" s="102"/>
      <c r="C671" s="102"/>
    </row>
    <row r="672" spans="2:3" ht="15.75" customHeight="1">
      <c r="B672" s="102"/>
      <c r="C672" s="102"/>
    </row>
    <row r="673" spans="2:3" ht="15.75" customHeight="1">
      <c r="B673" s="102"/>
      <c r="C673" s="102"/>
    </row>
    <row r="674" spans="2:3" ht="15.75" customHeight="1">
      <c r="B674" s="102"/>
      <c r="C674" s="102"/>
    </row>
    <row r="675" spans="2:3" ht="15.75" customHeight="1">
      <c r="B675" s="102"/>
      <c r="C675" s="102"/>
    </row>
    <row r="676" spans="2:3" ht="15.75" customHeight="1">
      <c r="B676" s="102"/>
      <c r="C676" s="102"/>
    </row>
    <row r="677" spans="2:3" ht="15.75" customHeight="1">
      <c r="B677" s="102"/>
      <c r="C677" s="102"/>
    </row>
    <row r="678" spans="2:3" ht="15.75" customHeight="1">
      <c r="B678" s="102"/>
      <c r="C678" s="102"/>
    </row>
    <row r="679" spans="2:3" ht="15.75" customHeight="1">
      <c r="B679" s="102"/>
      <c r="C679" s="102"/>
    </row>
    <row r="680" spans="2:3" ht="15.75" customHeight="1">
      <c r="B680" s="102"/>
      <c r="C680" s="102"/>
    </row>
    <row r="681" spans="2:3" ht="15.75" customHeight="1">
      <c r="B681" s="102"/>
      <c r="C681" s="102"/>
    </row>
    <row r="682" spans="2:3" ht="15.75" customHeight="1">
      <c r="B682" s="102"/>
      <c r="C682" s="102"/>
    </row>
    <row r="683" spans="2:3" ht="15.75" customHeight="1">
      <c r="B683" s="102"/>
      <c r="C683" s="102"/>
    </row>
    <row r="684" spans="2:3" ht="15.75" customHeight="1">
      <c r="B684" s="102"/>
      <c r="C684" s="102"/>
    </row>
    <row r="685" spans="2:3" ht="15.75" customHeight="1">
      <c r="B685" s="102"/>
      <c r="C685" s="102"/>
    </row>
    <row r="686" spans="2:3" ht="15.75" customHeight="1">
      <c r="B686" s="102"/>
      <c r="C686" s="102"/>
    </row>
    <row r="687" spans="2:3" ht="15.75" customHeight="1">
      <c r="B687" s="102"/>
      <c r="C687" s="102"/>
    </row>
    <row r="688" spans="2:3" ht="15.75" customHeight="1">
      <c r="B688" s="102"/>
      <c r="C688" s="102"/>
    </row>
    <row r="689" spans="2:3" ht="15.75" customHeight="1">
      <c r="B689" s="102"/>
      <c r="C689" s="102"/>
    </row>
    <row r="690" spans="2:3" ht="15.75" customHeight="1">
      <c r="B690" s="102"/>
      <c r="C690" s="102"/>
    </row>
    <row r="691" spans="2:3" ht="15.75" customHeight="1">
      <c r="B691" s="102"/>
      <c r="C691" s="102"/>
    </row>
    <row r="692" spans="2:3" ht="15.75" customHeight="1">
      <c r="B692" s="102"/>
      <c r="C692" s="102"/>
    </row>
    <row r="693" spans="2:3" ht="15.75" customHeight="1">
      <c r="B693" s="102"/>
      <c r="C693" s="102"/>
    </row>
    <row r="694" spans="2:3" ht="15.75" customHeight="1">
      <c r="B694" s="102"/>
      <c r="C694" s="102"/>
    </row>
    <row r="695" spans="2:3" ht="15.75" customHeight="1">
      <c r="B695" s="102"/>
      <c r="C695" s="102"/>
    </row>
    <row r="696" spans="2:3" ht="15.75" customHeight="1">
      <c r="B696" s="102"/>
      <c r="C696" s="102"/>
    </row>
    <row r="697" spans="2:3" ht="15.75" customHeight="1">
      <c r="B697" s="102"/>
      <c r="C697" s="102"/>
    </row>
    <row r="698" spans="2:3" ht="15.75" customHeight="1">
      <c r="B698" s="102"/>
      <c r="C698" s="102"/>
    </row>
    <row r="699" spans="2:3" ht="15.75" customHeight="1">
      <c r="B699" s="102"/>
      <c r="C699" s="102"/>
    </row>
    <row r="700" spans="2:3" ht="15.75" customHeight="1">
      <c r="B700" s="102"/>
      <c r="C700" s="102"/>
    </row>
    <row r="701" spans="2:3" ht="15.75" customHeight="1">
      <c r="B701" s="102"/>
      <c r="C701" s="102"/>
    </row>
    <row r="702" spans="2:3" ht="15.75" customHeight="1">
      <c r="B702" s="102"/>
      <c r="C702" s="102"/>
    </row>
    <row r="703" spans="2:3" ht="15.75" customHeight="1">
      <c r="B703" s="102"/>
      <c r="C703" s="102"/>
    </row>
    <row r="704" spans="2:3" ht="15.75" customHeight="1">
      <c r="B704" s="102"/>
      <c r="C704" s="102"/>
    </row>
    <row r="705" spans="2:3" ht="15.75" customHeight="1">
      <c r="B705" s="102"/>
      <c r="C705" s="102"/>
    </row>
    <row r="706" spans="2:3" ht="15.75" customHeight="1">
      <c r="B706" s="102"/>
      <c r="C706" s="102"/>
    </row>
    <row r="707" spans="2:3" ht="15.75" customHeight="1">
      <c r="B707" s="102"/>
      <c r="C707" s="102"/>
    </row>
    <row r="708" spans="2:3" ht="15.75" customHeight="1">
      <c r="B708" s="102"/>
      <c r="C708" s="102"/>
    </row>
    <row r="709" spans="2:3" ht="15.75" customHeight="1">
      <c r="B709" s="102"/>
      <c r="C709" s="102"/>
    </row>
    <row r="710" spans="2:3" ht="15.75" customHeight="1">
      <c r="B710" s="102"/>
      <c r="C710" s="102"/>
    </row>
    <row r="711" spans="2:3" ht="15.75" customHeight="1">
      <c r="B711" s="102"/>
      <c r="C711" s="102"/>
    </row>
    <row r="712" spans="2:3" ht="15.75" customHeight="1">
      <c r="B712" s="102"/>
      <c r="C712" s="102"/>
    </row>
    <row r="713" spans="2:3" ht="15.75" customHeight="1">
      <c r="B713" s="102"/>
      <c r="C713" s="102"/>
    </row>
    <row r="714" spans="2:3" ht="15.75" customHeight="1">
      <c r="B714" s="102"/>
      <c r="C714" s="102"/>
    </row>
    <row r="715" spans="2:3" ht="15.75" customHeight="1">
      <c r="B715" s="102"/>
      <c r="C715" s="102"/>
    </row>
    <row r="716" spans="2:3" ht="15.75" customHeight="1">
      <c r="B716" s="102"/>
      <c r="C716" s="102"/>
    </row>
    <row r="717" spans="2:3" ht="15.75" customHeight="1">
      <c r="B717" s="102"/>
      <c r="C717" s="102"/>
    </row>
    <row r="718" spans="2:3" ht="15.75" customHeight="1">
      <c r="B718" s="102"/>
      <c r="C718" s="102"/>
    </row>
    <row r="719" spans="2:3" ht="15.75" customHeight="1">
      <c r="B719" s="102"/>
      <c r="C719" s="102"/>
    </row>
    <row r="720" spans="2:3" ht="15.75" customHeight="1">
      <c r="B720" s="102"/>
      <c r="C720" s="102"/>
    </row>
    <row r="721" spans="2:3" ht="15.75" customHeight="1">
      <c r="B721" s="102"/>
      <c r="C721" s="102"/>
    </row>
    <row r="722" spans="2:3" ht="15.75" customHeight="1">
      <c r="B722" s="102"/>
      <c r="C722" s="102"/>
    </row>
    <row r="723" spans="2:3" ht="15.75" customHeight="1">
      <c r="B723" s="102"/>
      <c r="C723" s="102"/>
    </row>
    <row r="724" spans="2:3" ht="15.75" customHeight="1">
      <c r="B724" s="102"/>
      <c r="C724" s="102"/>
    </row>
    <row r="725" spans="2:3" ht="15.75" customHeight="1">
      <c r="B725" s="102"/>
      <c r="C725" s="102"/>
    </row>
    <row r="726" spans="2:3" ht="15.75" customHeight="1">
      <c r="B726" s="102"/>
      <c r="C726" s="102"/>
    </row>
    <row r="727" spans="2:3" ht="15.75" customHeight="1">
      <c r="B727" s="102"/>
      <c r="C727" s="102"/>
    </row>
    <row r="728" spans="2:3" ht="15.75" customHeight="1">
      <c r="B728" s="102"/>
      <c r="C728" s="102"/>
    </row>
    <row r="729" spans="2:3" ht="15.75" customHeight="1">
      <c r="B729" s="102"/>
      <c r="C729" s="102"/>
    </row>
    <row r="730" spans="2:3" ht="15.75" customHeight="1">
      <c r="B730" s="102"/>
      <c r="C730" s="102"/>
    </row>
    <row r="731" spans="2:3" ht="15.75" customHeight="1">
      <c r="B731" s="102"/>
      <c r="C731" s="102"/>
    </row>
    <row r="732" spans="2:3" ht="15.75" customHeight="1">
      <c r="B732" s="102"/>
      <c r="C732" s="102"/>
    </row>
    <row r="733" spans="2:3" ht="15.75" customHeight="1">
      <c r="B733" s="102"/>
      <c r="C733" s="102"/>
    </row>
    <row r="734" spans="2:3" ht="15.75" customHeight="1">
      <c r="B734" s="102"/>
      <c r="C734" s="102"/>
    </row>
    <row r="735" spans="2:3" ht="15.75" customHeight="1">
      <c r="B735" s="102"/>
      <c r="C735" s="102"/>
    </row>
    <row r="736" spans="2:3" ht="15.75" customHeight="1">
      <c r="B736" s="102"/>
      <c r="C736" s="102"/>
    </row>
    <row r="737" spans="2:3" ht="15.75" customHeight="1">
      <c r="B737" s="102"/>
      <c r="C737" s="102"/>
    </row>
    <row r="738" spans="2:3" ht="15.75" customHeight="1">
      <c r="B738" s="102"/>
      <c r="C738" s="102"/>
    </row>
    <row r="739" spans="2:3" ht="15.75" customHeight="1">
      <c r="B739" s="102"/>
      <c r="C739" s="102"/>
    </row>
    <row r="740" spans="2:3" ht="15.75" customHeight="1">
      <c r="B740" s="102"/>
      <c r="C740" s="102"/>
    </row>
    <row r="741" spans="2:3" ht="15.75" customHeight="1">
      <c r="B741" s="102"/>
      <c r="C741" s="102"/>
    </row>
    <row r="742" spans="2:3" ht="15.75" customHeight="1">
      <c r="B742" s="102"/>
      <c r="C742" s="102"/>
    </row>
    <row r="743" spans="2:3" ht="15.75" customHeight="1">
      <c r="B743" s="102"/>
      <c r="C743" s="102"/>
    </row>
    <row r="744" spans="2:3" ht="15.75" customHeight="1">
      <c r="B744" s="102"/>
      <c r="C744" s="102"/>
    </row>
    <row r="745" spans="2:3" ht="15.75" customHeight="1">
      <c r="B745" s="102"/>
      <c r="C745" s="102"/>
    </row>
    <row r="746" spans="2:3" ht="15.75" customHeight="1">
      <c r="B746" s="102"/>
      <c r="C746" s="102"/>
    </row>
    <row r="747" spans="2:3" ht="15.75" customHeight="1">
      <c r="B747" s="102"/>
      <c r="C747" s="102"/>
    </row>
    <row r="748" spans="2:3" ht="15.75" customHeight="1">
      <c r="B748" s="102"/>
      <c r="C748" s="102"/>
    </row>
    <row r="749" spans="2:3" ht="15.75" customHeight="1">
      <c r="B749" s="102"/>
      <c r="C749" s="102"/>
    </row>
    <row r="750" spans="2:3" ht="15.75" customHeight="1">
      <c r="B750" s="102"/>
      <c r="C750" s="102"/>
    </row>
    <row r="751" spans="2:3" ht="15.75" customHeight="1">
      <c r="B751" s="102"/>
      <c r="C751" s="102"/>
    </row>
    <row r="752" spans="2:3" ht="15.75" customHeight="1">
      <c r="B752" s="102"/>
      <c r="C752" s="102"/>
    </row>
    <row r="753" spans="2:3" ht="15.75" customHeight="1">
      <c r="B753" s="102"/>
      <c r="C753" s="102"/>
    </row>
    <row r="754" spans="2:3" ht="15.75" customHeight="1">
      <c r="B754" s="102"/>
      <c r="C754" s="102"/>
    </row>
    <row r="755" spans="2:3" ht="15.75" customHeight="1">
      <c r="B755" s="102"/>
      <c r="C755" s="102"/>
    </row>
    <row r="756" spans="2:3" ht="15.75" customHeight="1">
      <c r="B756" s="102"/>
      <c r="C756" s="102"/>
    </row>
    <row r="757" spans="2:3" ht="15.75" customHeight="1">
      <c r="B757" s="102"/>
      <c r="C757" s="102"/>
    </row>
    <row r="758" spans="2:3" ht="15.75" customHeight="1">
      <c r="B758" s="102"/>
      <c r="C758" s="102"/>
    </row>
    <row r="759" spans="2:3" ht="15.75" customHeight="1">
      <c r="B759" s="102"/>
      <c r="C759" s="102"/>
    </row>
    <row r="760" spans="2:3" ht="15.75" customHeight="1">
      <c r="B760" s="102"/>
      <c r="C760" s="102"/>
    </row>
    <row r="761" spans="2:3" ht="15.75" customHeight="1">
      <c r="B761" s="102"/>
      <c r="C761" s="102"/>
    </row>
    <row r="762" spans="2:3" ht="15.75" customHeight="1">
      <c r="B762" s="102"/>
      <c r="C762" s="102"/>
    </row>
    <row r="763" spans="2:3" ht="15.75" customHeight="1">
      <c r="B763" s="102"/>
      <c r="C763" s="102"/>
    </row>
    <row r="764" spans="2:3" ht="15.75" customHeight="1">
      <c r="B764" s="102"/>
      <c r="C764" s="102"/>
    </row>
    <row r="765" spans="2:3" ht="15.75" customHeight="1">
      <c r="B765" s="102"/>
      <c r="C765" s="102"/>
    </row>
    <row r="766" spans="2:3" ht="15.75" customHeight="1">
      <c r="B766" s="102"/>
      <c r="C766" s="102"/>
    </row>
    <row r="767" spans="2:3" ht="15.75" customHeight="1">
      <c r="B767" s="102"/>
      <c r="C767" s="102"/>
    </row>
    <row r="768" spans="2:3" ht="15.75" customHeight="1">
      <c r="B768" s="102"/>
      <c r="C768" s="102"/>
    </row>
    <row r="769" spans="2:3" ht="15.75" customHeight="1">
      <c r="B769" s="102"/>
      <c r="C769" s="102"/>
    </row>
    <row r="770" spans="2:3" ht="15.75" customHeight="1">
      <c r="B770" s="102"/>
      <c r="C770" s="102"/>
    </row>
    <row r="771" spans="2:3" ht="15.75" customHeight="1">
      <c r="B771" s="102"/>
      <c r="C771" s="102"/>
    </row>
    <row r="772" spans="2:3" ht="15.75" customHeight="1">
      <c r="B772" s="102"/>
      <c r="C772" s="102"/>
    </row>
    <row r="773" spans="2:3" ht="15.75" customHeight="1">
      <c r="B773" s="102"/>
      <c r="C773" s="102"/>
    </row>
    <row r="774" spans="2:3" ht="15.75" customHeight="1">
      <c r="B774" s="102"/>
      <c r="C774" s="102"/>
    </row>
    <row r="775" spans="2:3" ht="15.75" customHeight="1">
      <c r="B775" s="102"/>
      <c r="C775" s="102"/>
    </row>
    <row r="776" spans="2:3" ht="15.75" customHeight="1">
      <c r="B776" s="102"/>
      <c r="C776" s="102"/>
    </row>
    <row r="777" spans="2:3" ht="15.75" customHeight="1">
      <c r="B777" s="102"/>
      <c r="C777" s="102"/>
    </row>
    <row r="778" spans="2:3" ht="15.75" customHeight="1">
      <c r="B778" s="102"/>
      <c r="C778" s="102"/>
    </row>
    <row r="779" spans="2:3" ht="15.75" customHeight="1">
      <c r="B779" s="102"/>
      <c r="C779" s="102"/>
    </row>
    <row r="780" spans="2:3" ht="15.75" customHeight="1">
      <c r="B780" s="102"/>
      <c r="C780" s="102"/>
    </row>
    <row r="781" spans="2:3" ht="15.75" customHeight="1">
      <c r="B781" s="102"/>
      <c r="C781" s="102"/>
    </row>
    <row r="782" spans="2:3" ht="15.75" customHeight="1">
      <c r="B782" s="102"/>
      <c r="C782" s="102"/>
    </row>
    <row r="783" spans="2:3" ht="15.75" customHeight="1">
      <c r="B783" s="102"/>
      <c r="C783" s="102"/>
    </row>
    <row r="784" spans="2:3" ht="15.75" customHeight="1">
      <c r="B784" s="102"/>
      <c r="C784" s="102"/>
    </row>
    <row r="785" spans="2:3" ht="15.75" customHeight="1">
      <c r="B785" s="102"/>
      <c r="C785" s="102"/>
    </row>
    <row r="786" spans="2:3" ht="15.75" customHeight="1">
      <c r="B786" s="102"/>
      <c r="C786" s="102"/>
    </row>
    <row r="787" spans="2:3" ht="15.75" customHeight="1">
      <c r="B787" s="102"/>
      <c r="C787" s="102"/>
    </row>
    <row r="788" spans="2:3" ht="15.75" customHeight="1">
      <c r="B788" s="102"/>
      <c r="C788" s="102"/>
    </row>
    <row r="789" spans="2:3" ht="15.75" customHeight="1">
      <c r="B789" s="102"/>
      <c r="C789" s="102"/>
    </row>
    <row r="790" spans="2:3" ht="15.75" customHeight="1">
      <c r="B790" s="102"/>
      <c r="C790" s="102"/>
    </row>
    <row r="791" spans="2:3" ht="15.75" customHeight="1">
      <c r="B791" s="102"/>
      <c r="C791" s="102"/>
    </row>
    <row r="792" spans="2:3" ht="15.75" customHeight="1">
      <c r="B792" s="102"/>
      <c r="C792" s="102"/>
    </row>
    <row r="793" spans="2:3" ht="15.75" customHeight="1">
      <c r="B793" s="102"/>
      <c r="C793" s="102"/>
    </row>
    <row r="794" spans="2:3" ht="15.75" customHeight="1">
      <c r="B794" s="102"/>
      <c r="C794" s="102"/>
    </row>
    <row r="795" spans="2:3" ht="15.75" customHeight="1">
      <c r="B795" s="102"/>
      <c r="C795" s="102"/>
    </row>
    <row r="796" spans="2:3" ht="15.75" customHeight="1">
      <c r="B796" s="102"/>
      <c r="C796" s="102"/>
    </row>
    <row r="797" spans="2:3" ht="15.75" customHeight="1">
      <c r="B797" s="102"/>
      <c r="C797" s="102"/>
    </row>
    <row r="798" spans="2:3" ht="15.75" customHeight="1">
      <c r="B798" s="102"/>
      <c r="C798" s="102"/>
    </row>
    <row r="799" spans="2:3" ht="15.75" customHeight="1">
      <c r="B799" s="102"/>
      <c r="C799" s="102"/>
    </row>
    <row r="800" spans="2:3" ht="15.75" customHeight="1">
      <c r="B800" s="102"/>
      <c r="C800" s="102"/>
    </row>
    <row r="801" spans="2:3" ht="15.75" customHeight="1">
      <c r="B801" s="102"/>
      <c r="C801" s="102"/>
    </row>
    <row r="802" spans="2:3" ht="15.75" customHeight="1">
      <c r="B802" s="102"/>
      <c r="C802" s="102"/>
    </row>
    <row r="803" spans="2:3" ht="15.75" customHeight="1">
      <c r="B803" s="102"/>
      <c r="C803" s="102"/>
    </row>
    <row r="804" spans="2:3" ht="15.75" customHeight="1">
      <c r="B804" s="102"/>
      <c r="C804" s="102"/>
    </row>
    <row r="805" spans="2:3" ht="15.75" customHeight="1">
      <c r="B805" s="102"/>
      <c r="C805" s="102"/>
    </row>
    <row r="806" spans="2:3" ht="15.75" customHeight="1">
      <c r="B806" s="102"/>
      <c r="C806" s="102"/>
    </row>
    <row r="807" spans="2:3" ht="15.75" customHeight="1">
      <c r="B807" s="102"/>
      <c r="C807" s="102"/>
    </row>
    <row r="808" spans="2:3" ht="15.75" customHeight="1">
      <c r="B808" s="102"/>
      <c r="C808" s="102"/>
    </row>
    <row r="809" spans="2:3" ht="15.75" customHeight="1">
      <c r="B809" s="102"/>
      <c r="C809" s="102"/>
    </row>
    <row r="810" spans="2:3" ht="15.75" customHeight="1">
      <c r="B810" s="102"/>
      <c r="C810" s="102"/>
    </row>
    <row r="811" spans="2:3" ht="15.75" customHeight="1">
      <c r="B811" s="102"/>
      <c r="C811" s="102"/>
    </row>
    <row r="812" spans="2:3" ht="15.75" customHeight="1">
      <c r="B812" s="102"/>
      <c r="C812" s="102"/>
    </row>
    <row r="813" spans="2:3" ht="15.75" customHeight="1">
      <c r="B813" s="102"/>
      <c r="C813" s="102"/>
    </row>
    <row r="814" spans="2:3" ht="15.75" customHeight="1">
      <c r="B814" s="102"/>
      <c r="C814" s="102"/>
    </row>
    <row r="815" spans="2:3" ht="15.75" customHeight="1">
      <c r="B815" s="102"/>
      <c r="C815" s="102"/>
    </row>
    <row r="816" spans="2:3" ht="15.75" customHeight="1">
      <c r="B816" s="102"/>
      <c r="C816" s="102"/>
    </row>
    <row r="817" spans="2:3" ht="15.75" customHeight="1">
      <c r="B817" s="102"/>
      <c r="C817" s="102"/>
    </row>
    <row r="818" spans="2:3" ht="15.75" customHeight="1">
      <c r="B818" s="102"/>
      <c r="C818" s="102"/>
    </row>
    <row r="819" spans="2:3" ht="15.75" customHeight="1">
      <c r="B819" s="102"/>
      <c r="C819" s="102"/>
    </row>
    <row r="820" spans="2:3" ht="15.75" customHeight="1">
      <c r="B820" s="102"/>
      <c r="C820" s="102"/>
    </row>
    <row r="821" spans="2:3" ht="15.75" customHeight="1">
      <c r="B821" s="102"/>
      <c r="C821" s="102"/>
    </row>
    <row r="822" spans="2:3" ht="15.75" customHeight="1">
      <c r="B822" s="102"/>
      <c r="C822" s="102"/>
    </row>
    <row r="823" spans="2:3" ht="15.75" customHeight="1">
      <c r="B823" s="102"/>
      <c r="C823" s="102"/>
    </row>
    <row r="824" spans="2:3" ht="15.75" customHeight="1">
      <c r="B824" s="102"/>
      <c r="C824" s="102"/>
    </row>
    <row r="825" spans="2:3" ht="15.75" customHeight="1">
      <c r="B825" s="102"/>
      <c r="C825" s="102"/>
    </row>
    <row r="826" spans="2:3" ht="15.75" customHeight="1">
      <c r="B826" s="102"/>
      <c r="C826" s="102"/>
    </row>
    <row r="827" spans="2:3" ht="15.75" customHeight="1">
      <c r="B827" s="102"/>
      <c r="C827" s="102"/>
    </row>
    <row r="828" spans="2:3" ht="15.75" customHeight="1">
      <c r="B828" s="102"/>
      <c r="C828" s="102"/>
    </row>
    <row r="829" spans="2:3" ht="15.75" customHeight="1">
      <c r="B829" s="102"/>
      <c r="C829" s="102"/>
    </row>
    <row r="830" spans="2:3" ht="15.75" customHeight="1">
      <c r="B830" s="102"/>
      <c r="C830" s="102"/>
    </row>
    <row r="831" spans="2:3" ht="15.75" customHeight="1">
      <c r="B831" s="102"/>
      <c r="C831" s="102"/>
    </row>
    <row r="832" spans="2:3" ht="15.75" customHeight="1">
      <c r="B832" s="102"/>
      <c r="C832" s="102"/>
    </row>
    <row r="833" spans="2:3" ht="15.75" customHeight="1">
      <c r="B833" s="102"/>
      <c r="C833" s="102"/>
    </row>
    <row r="834" spans="2:3" ht="15.75" customHeight="1">
      <c r="B834" s="102"/>
      <c r="C834" s="102"/>
    </row>
    <row r="835" spans="2:3" ht="15.75" customHeight="1">
      <c r="B835" s="102"/>
      <c r="C835" s="102"/>
    </row>
    <row r="836" spans="2:3" ht="15.75" customHeight="1">
      <c r="B836" s="102"/>
      <c r="C836" s="102"/>
    </row>
    <row r="837" spans="2:3" ht="15.75" customHeight="1">
      <c r="B837" s="102"/>
      <c r="C837" s="102"/>
    </row>
    <row r="838" spans="2:3" ht="15.75" customHeight="1">
      <c r="B838" s="102"/>
      <c r="C838" s="102"/>
    </row>
    <row r="839" spans="2:3" ht="15.75" customHeight="1">
      <c r="B839" s="102"/>
      <c r="C839" s="102"/>
    </row>
    <row r="840" spans="2:3" ht="15.75" customHeight="1">
      <c r="B840" s="102"/>
      <c r="C840" s="102"/>
    </row>
    <row r="841" spans="2:3" ht="15.75" customHeight="1">
      <c r="B841" s="102"/>
      <c r="C841" s="102"/>
    </row>
    <row r="842" spans="2:3" ht="15.75" customHeight="1">
      <c r="B842" s="102"/>
      <c r="C842" s="102"/>
    </row>
    <row r="843" spans="2:3" ht="15.75" customHeight="1">
      <c r="B843" s="102"/>
      <c r="C843" s="102"/>
    </row>
    <row r="844" spans="2:3" ht="15.75" customHeight="1">
      <c r="B844" s="102"/>
      <c r="C844" s="102"/>
    </row>
    <row r="845" spans="2:3" ht="15.75" customHeight="1">
      <c r="B845" s="102"/>
      <c r="C845" s="102"/>
    </row>
    <row r="846" spans="2:3" ht="15.75" customHeight="1">
      <c r="B846" s="102"/>
      <c r="C846" s="102"/>
    </row>
    <row r="847" spans="2:3" ht="15.75" customHeight="1">
      <c r="B847" s="102"/>
      <c r="C847" s="102"/>
    </row>
    <row r="848" spans="2:3" ht="15.75" customHeight="1">
      <c r="B848" s="102"/>
      <c r="C848" s="102"/>
    </row>
    <row r="849" spans="2:3" ht="15.75" customHeight="1">
      <c r="B849" s="102"/>
      <c r="C849" s="102"/>
    </row>
    <row r="850" spans="2:3" ht="15.75" customHeight="1">
      <c r="B850" s="102"/>
      <c r="C850" s="102"/>
    </row>
    <row r="851" spans="2:3" ht="15.75" customHeight="1">
      <c r="B851" s="102"/>
      <c r="C851" s="102"/>
    </row>
    <row r="852" spans="2:3" ht="15.75" customHeight="1">
      <c r="B852" s="102"/>
      <c r="C852" s="102"/>
    </row>
    <row r="853" spans="2:3" ht="15.75" customHeight="1">
      <c r="B853" s="102"/>
      <c r="C853" s="102"/>
    </row>
    <row r="854" spans="2:3" ht="15.75" customHeight="1">
      <c r="B854" s="102"/>
      <c r="C854" s="102"/>
    </row>
    <row r="855" spans="2:3" ht="15.75" customHeight="1">
      <c r="B855" s="102"/>
      <c r="C855" s="102"/>
    </row>
    <row r="856" spans="2:3" ht="15.75" customHeight="1">
      <c r="B856" s="102"/>
      <c r="C856" s="102"/>
    </row>
    <row r="857" spans="2:3" ht="15.75" customHeight="1">
      <c r="B857" s="102"/>
      <c r="C857" s="102"/>
    </row>
    <row r="858" spans="2:3" ht="15.75" customHeight="1">
      <c r="B858" s="102"/>
      <c r="C858" s="102"/>
    </row>
    <row r="859" spans="2:3" ht="15.75" customHeight="1">
      <c r="B859" s="102"/>
      <c r="C859" s="102"/>
    </row>
    <row r="860" spans="2:3" ht="15.75" customHeight="1">
      <c r="B860" s="102"/>
      <c r="C860" s="102"/>
    </row>
    <row r="861" spans="2:3" ht="15.75" customHeight="1">
      <c r="B861" s="102"/>
      <c r="C861" s="102"/>
    </row>
    <row r="862" spans="2:3" ht="15.75" customHeight="1">
      <c r="B862" s="102"/>
      <c r="C862" s="102"/>
    </row>
    <row r="863" spans="2:3" ht="15.75" customHeight="1">
      <c r="B863" s="102"/>
      <c r="C863" s="102"/>
    </row>
    <row r="864" spans="2:3" ht="15.75" customHeight="1">
      <c r="B864" s="102"/>
      <c r="C864" s="102"/>
    </row>
    <row r="865" spans="2:3" ht="15.75" customHeight="1">
      <c r="B865" s="102"/>
      <c r="C865" s="102"/>
    </row>
    <row r="866" spans="2:3" ht="15.75" customHeight="1">
      <c r="B866" s="102"/>
      <c r="C866" s="102"/>
    </row>
    <row r="867" spans="2:3" ht="15.75" customHeight="1">
      <c r="B867" s="102"/>
      <c r="C867" s="102"/>
    </row>
    <row r="868" spans="2:3" ht="15.75" customHeight="1">
      <c r="B868" s="102"/>
      <c r="C868" s="102"/>
    </row>
    <row r="869" spans="2:3" ht="15.75" customHeight="1">
      <c r="B869" s="102"/>
      <c r="C869" s="102"/>
    </row>
    <row r="870" spans="2:3" ht="15.75" customHeight="1">
      <c r="B870" s="102"/>
      <c r="C870" s="102"/>
    </row>
    <row r="871" spans="2:3" ht="15.75" customHeight="1">
      <c r="B871" s="102"/>
      <c r="C871" s="102"/>
    </row>
    <row r="872" spans="2:3" ht="15.75" customHeight="1">
      <c r="B872" s="102"/>
      <c r="C872" s="102"/>
    </row>
    <row r="873" spans="2:3" ht="15.75" customHeight="1">
      <c r="B873" s="102"/>
      <c r="C873" s="102"/>
    </row>
    <row r="874" spans="2:3" ht="15.75" customHeight="1">
      <c r="B874" s="102"/>
      <c r="C874" s="102"/>
    </row>
    <row r="875" spans="2:3" ht="15.75" customHeight="1">
      <c r="B875" s="102"/>
      <c r="C875" s="102"/>
    </row>
    <row r="876" spans="2:3" ht="15.75" customHeight="1">
      <c r="B876" s="102"/>
      <c r="C876" s="102"/>
    </row>
    <row r="877" spans="2:3" ht="15.75" customHeight="1">
      <c r="B877" s="102"/>
      <c r="C877" s="102"/>
    </row>
    <row r="878" spans="2:3" ht="15.75" customHeight="1">
      <c r="B878" s="102"/>
      <c r="C878" s="102"/>
    </row>
    <row r="879" spans="2:3" ht="15.75" customHeight="1">
      <c r="B879" s="102"/>
      <c r="C879" s="102"/>
    </row>
    <row r="880" spans="2:3" ht="15.75" customHeight="1">
      <c r="B880" s="102"/>
      <c r="C880" s="102"/>
    </row>
    <row r="881" spans="2:3" ht="15.75" customHeight="1">
      <c r="B881" s="102"/>
      <c r="C881" s="102"/>
    </row>
    <row r="882" spans="2:3" ht="15.75" customHeight="1">
      <c r="B882" s="102"/>
      <c r="C882" s="102"/>
    </row>
    <row r="883" spans="2:3" ht="15.75" customHeight="1">
      <c r="B883" s="102"/>
      <c r="C883" s="102"/>
    </row>
    <row r="884" spans="2:3" ht="15.75" customHeight="1">
      <c r="B884" s="102"/>
      <c r="C884" s="102"/>
    </row>
    <row r="885" spans="2:3" ht="15.75" customHeight="1">
      <c r="B885" s="102"/>
      <c r="C885" s="102"/>
    </row>
    <row r="886" spans="2:3" ht="15.75" customHeight="1">
      <c r="B886" s="102"/>
      <c r="C886" s="102"/>
    </row>
    <row r="887" spans="2:3" ht="15.75" customHeight="1">
      <c r="B887" s="102"/>
      <c r="C887" s="102"/>
    </row>
    <row r="888" spans="2:3" ht="15.75" customHeight="1">
      <c r="B888" s="102"/>
      <c r="C888" s="102"/>
    </row>
    <row r="889" spans="2:3" ht="15.75" customHeight="1">
      <c r="B889" s="102"/>
      <c r="C889" s="102"/>
    </row>
    <row r="890" spans="2:3" ht="15.75" customHeight="1">
      <c r="B890" s="102"/>
      <c r="C890" s="102"/>
    </row>
    <row r="891" spans="2:3" ht="15.75" customHeight="1">
      <c r="B891" s="102"/>
      <c r="C891" s="102"/>
    </row>
    <row r="892" spans="2:3" ht="15.75" customHeight="1">
      <c r="B892" s="102"/>
      <c r="C892" s="102"/>
    </row>
    <row r="893" spans="2:3" ht="15.75" customHeight="1">
      <c r="B893" s="102"/>
      <c r="C893" s="102"/>
    </row>
    <row r="894" spans="2:3" ht="15.75" customHeight="1">
      <c r="B894" s="102"/>
      <c r="C894" s="102"/>
    </row>
    <row r="895" spans="2:3" ht="15.75" customHeight="1">
      <c r="B895" s="102"/>
      <c r="C895" s="102"/>
    </row>
    <row r="896" spans="2:3" ht="15.75" customHeight="1">
      <c r="B896" s="102"/>
      <c r="C896" s="102"/>
    </row>
    <row r="897" spans="2:3" ht="15.75" customHeight="1">
      <c r="B897" s="102"/>
      <c r="C897" s="102"/>
    </row>
    <row r="898" spans="2:3" ht="15.75" customHeight="1">
      <c r="B898" s="102"/>
      <c r="C898" s="102"/>
    </row>
    <row r="899" spans="2:3" ht="15.75" customHeight="1">
      <c r="B899" s="102"/>
      <c r="C899" s="102"/>
    </row>
    <row r="900" spans="2:3" ht="15.75" customHeight="1">
      <c r="B900" s="102"/>
      <c r="C900" s="102"/>
    </row>
    <row r="901" spans="2:3" ht="15.75" customHeight="1">
      <c r="B901" s="102"/>
      <c r="C901" s="102"/>
    </row>
    <row r="902" spans="2:3" ht="15.75" customHeight="1">
      <c r="B902" s="102"/>
      <c r="C902" s="102"/>
    </row>
    <row r="903" spans="2:3" ht="15.75" customHeight="1">
      <c r="B903" s="102"/>
      <c r="C903" s="102"/>
    </row>
    <row r="904" spans="2:3" ht="15.75" customHeight="1">
      <c r="B904" s="102"/>
      <c r="C904" s="102"/>
    </row>
    <row r="905" spans="2:3" ht="15.75" customHeight="1">
      <c r="B905" s="102"/>
      <c r="C905" s="102"/>
    </row>
    <row r="906" spans="2:3" ht="15.75" customHeight="1">
      <c r="B906" s="102"/>
      <c r="C906" s="102"/>
    </row>
    <row r="907" spans="2:3" ht="15.75" customHeight="1">
      <c r="B907" s="102"/>
      <c r="C907" s="102"/>
    </row>
    <row r="908" spans="2:3" ht="15.75" customHeight="1">
      <c r="B908" s="102"/>
      <c r="C908" s="102"/>
    </row>
    <row r="909" spans="2:3" ht="15.75" customHeight="1">
      <c r="B909" s="102"/>
      <c r="C909" s="102"/>
    </row>
    <row r="910" spans="2:3" ht="15.75" customHeight="1">
      <c r="B910" s="102"/>
      <c r="C910" s="102"/>
    </row>
    <row r="911" spans="2:3" ht="15.75" customHeight="1">
      <c r="B911" s="102"/>
      <c r="C911" s="102"/>
    </row>
    <row r="912" spans="2:3" ht="15.75" customHeight="1">
      <c r="B912" s="102"/>
      <c r="C912" s="102"/>
    </row>
    <row r="913" spans="2:3" ht="15.75" customHeight="1">
      <c r="B913" s="102"/>
      <c r="C913" s="102"/>
    </row>
    <row r="914" spans="2:3" ht="15.75" customHeight="1">
      <c r="B914" s="102"/>
      <c r="C914" s="102"/>
    </row>
    <row r="915" spans="2:3" ht="15.75" customHeight="1">
      <c r="B915" s="102"/>
      <c r="C915" s="102"/>
    </row>
    <row r="916" spans="2:3" ht="15.75" customHeight="1">
      <c r="B916" s="102"/>
      <c r="C916" s="102"/>
    </row>
    <row r="917" spans="2:3" ht="15.75" customHeight="1">
      <c r="B917" s="102"/>
      <c r="C917" s="102"/>
    </row>
    <row r="918" spans="2:3" ht="15.75" customHeight="1">
      <c r="B918" s="102"/>
      <c r="C918" s="102"/>
    </row>
    <row r="919" spans="2:3" ht="15.75" customHeight="1">
      <c r="B919" s="102"/>
      <c r="C919" s="102"/>
    </row>
    <row r="920" spans="2:3" ht="15.75" customHeight="1">
      <c r="B920" s="102"/>
      <c r="C920" s="102"/>
    </row>
    <row r="921" spans="2:3" ht="15.75" customHeight="1">
      <c r="B921" s="102"/>
      <c r="C921" s="102"/>
    </row>
    <row r="922" spans="2:3" ht="15.75" customHeight="1">
      <c r="B922" s="102"/>
      <c r="C922" s="102"/>
    </row>
    <row r="923" spans="2:3" ht="15.75" customHeight="1">
      <c r="B923" s="102"/>
      <c r="C923" s="102"/>
    </row>
    <row r="924" spans="2:3" ht="15.75" customHeight="1">
      <c r="B924" s="102"/>
      <c r="C924" s="102"/>
    </row>
    <row r="925" spans="2:3" ht="15.75" customHeight="1">
      <c r="B925" s="102"/>
      <c r="C925" s="102"/>
    </row>
    <row r="926" spans="2:3" ht="15.75" customHeight="1">
      <c r="B926" s="102"/>
      <c r="C926" s="102"/>
    </row>
    <row r="927" spans="2:3" ht="15.75" customHeight="1">
      <c r="B927" s="102"/>
      <c r="C927" s="102"/>
    </row>
    <row r="928" spans="2:3" ht="15.75" customHeight="1">
      <c r="B928" s="102"/>
      <c r="C928" s="102"/>
    </row>
    <row r="929" spans="2:3" ht="15.75" customHeight="1">
      <c r="B929" s="102"/>
      <c r="C929" s="102"/>
    </row>
    <row r="930" spans="2:3" ht="15.75" customHeight="1">
      <c r="B930" s="102"/>
      <c r="C930" s="102"/>
    </row>
    <row r="931" spans="2:3" ht="15.75" customHeight="1">
      <c r="B931" s="102"/>
      <c r="C931" s="102"/>
    </row>
    <row r="932" spans="2:3" ht="15.75" customHeight="1">
      <c r="B932" s="102"/>
      <c r="C932" s="102"/>
    </row>
    <row r="933" spans="2:3" ht="15.75" customHeight="1">
      <c r="B933" s="102"/>
      <c r="C933" s="102"/>
    </row>
    <row r="934" spans="2:3" ht="15.75" customHeight="1">
      <c r="B934" s="102"/>
      <c r="C934" s="102"/>
    </row>
    <row r="935" spans="2:3" ht="15.75" customHeight="1">
      <c r="B935" s="102"/>
      <c r="C935" s="102"/>
    </row>
    <row r="936" spans="2:3" ht="15.75" customHeight="1">
      <c r="B936" s="102"/>
      <c r="C936" s="102"/>
    </row>
    <row r="937" spans="2:3" ht="15.75" customHeight="1">
      <c r="B937" s="102"/>
      <c r="C937" s="102"/>
    </row>
    <row r="938" spans="2:3" ht="15.75" customHeight="1">
      <c r="B938" s="102"/>
      <c r="C938" s="102"/>
    </row>
    <row r="939" spans="2:3" ht="15.75" customHeight="1">
      <c r="B939" s="102"/>
      <c r="C939" s="102"/>
    </row>
    <row r="940" spans="2:3" ht="15.75" customHeight="1">
      <c r="B940" s="102"/>
      <c r="C940" s="102"/>
    </row>
    <row r="941" spans="2:3" ht="15.75" customHeight="1">
      <c r="B941" s="102"/>
      <c r="C941" s="102"/>
    </row>
    <row r="942" spans="2:3" ht="15.75" customHeight="1">
      <c r="B942" s="102"/>
      <c r="C942" s="102"/>
    </row>
    <row r="943" spans="2:3" ht="15.75" customHeight="1">
      <c r="B943" s="102"/>
      <c r="C943" s="102"/>
    </row>
    <row r="944" spans="2:3" ht="15.75" customHeight="1">
      <c r="B944" s="102"/>
      <c r="C944" s="102"/>
    </row>
    <row r="945" spans="2:3" ht="15.75" customHeight="1">
      <c r="B945" s="102"/>
      <c r="C945" s="102"/>
    </row>
    <row r="946" spans="2:3" ht="15.75" customHeight="1">
      <c r="B946" s="102"/>
      <c r="C946" s="102"/>
    </row>
    <row r="947" spans="2:3" ht="15.75" customHeight="1">
      <c r="B947" s="102"/>
      <c r="C947" s="102"/>
    </row>
    <row r="948" spans="2:3" ht="15.75" customHeight="1">
      <c r="B948" s="102"/>
      <c r="C948" s="102"/>
    </row>
    <row r="949" spans="2:3" ht="15.75" customHeight="1">
      <c r="B949" s="102"/>
      <c r="C949" s="102"/>
    </row>
    <row r="950" spans="2:3" ht="15.75" customHeight="1">
      <c r="B950" s="102"/>
      <c r="C950" s="102"/>
    </row>
    <row r="951" spans="2:3" ht="15.75" customHeight="1">
      <c r="B951" s="102"/>
      <c r="C951" s="102"/>
    </row>
    <row r="952" spans="2:3" ht="15.75" customHeight="1">
      <c r="B952" s="102"/>
      <c r="C952" s="102"/>
    </row>
    <row r="953" spans="2:3" ht="15.75" customHeight="1">
      <c r="B953" s="102"/>
      <c r="C953" s="102"/>
    </row>
    <row r="954" spans="2:3" ht="15.75" customHeight="1">
      <c r="B954" s="102"/>
      <c r="C954" s="102"/>
    </row>
    <row r="955" spans="2:3" ht="15.75" customHeight="1">
      <c r="B955" s="102"/>
      <c r="C955" s="102"/>
    </row>
    <row r="956" spans="2:3" ht="15.75" customHeight="1">
      <c r="B956" s="102"/>
      <c r="C956" s="102"/>
    </row>
    <row r="957" spans="2:3" ht="15.75" customHeight="1">
      <c r="B957" s="102"/>
      <c r="C957" s="102"/>
    </row>
    <row r="958" spans="2:3" ht="15.75" customHeight="1">
      <c r="B958" s="102"/>
      <c r="C958" s="102"/>
    </row>
    <row r="959" spans="2:3" ht="15.75" customHeight="1">
      <c r="B959" s="102"/>
      <c r="C959" s="102"/>
    </row>
    <row r="960" spans="2:3" ht="15.75" customHeight="1">
      <c r="B960" s="102"/>
      <c r="C960" s="102"/>
    </row>
    <row r="961" spans="2:3" ht="15.75" customHeight="1">
      <c r="B961" s="102"/>
      <c r="C961" s="102"/>
    </row>
    <row r="962" spans="2:3" ht="15.75" customHeight="1">
      <c r="B962" s="102"/>
      <c r="C962" s="102"/>
    </row>
    <row r="963" spans="2:3" ht="15.75" customHeight="1">
      <c r="B963" s="102"/>
      <c r="C963" s="102"/>
    </row>
    <row r="964" spans="2:3" ht="15.75" customHeight="1">
      <c r="B964" s="102"/>
      <c r="C964" s="102"/>
    </row>
    <row r="965" spans="2:3" ht="15.75" customHeight="1">
      <c r="B965" s="102"/>
      <c r="C965" s="102"/>
    </row>
    <row r="966" spans="2:3" ht="15.75" customHeight="1">
      <c r="B966" s="102"/>
      <c r="C966" s="102"/>
    </row>
    <row r="967" spans="2:3" ht="15.75" customHeight="1">
      <c r="B967" s="102"/>
      <c r="C967" s="102"/>
    </row>
    <row r="968" spans="2:3" ht="15.75" customHeight="1">
      <c r="B968" s="102"/>
      <c r="C968" s="102"/>
    </row>
    <row r="969" spans="2:3" ht="15.75" customHeight="1">
      <c r="B969" s="102"/>
      <c r="C969" s="102"/>
    </row>
    <row r="970" spans="2:3" ht="15.75" customHeight="1">
      <c r="B970" s="102"/>
      <c r="C970" s="102"/>
    </row>
    <row r="971" spans="2:3" ht="15.75" customHeight="1">
      <c r="B971" s="102"/>
      <c r="C971" s="102"/>
    </row>
    <row r="972" spans="2:3" ht="15.75" customHeight="1">
      <c r="B972" s="102"/>
      <c r="C972" s="102"/>
    </row>
    <row r="973" spans="2:3" ht="15.75" customHeight="1">
      <c r="B973" s="102"/>
      <c r="C973" s="102"/>
    </row>
    <row r="974" spans="2:3" ht="15.75" customHeight="1">
      <c r="B974" s="102"/>
      <c r="C974" s="102"/>
    </row>
    <row r="975" spans="2:3" ht="15.75" customHeight="1">
      <c r="B975" s="102"/>
      <c r="C975" s="102"/>
    </row>
    <row r="976" spans="2:3" ht="15.75" customHeight="1">
      <c r="B976" s="102"/>
      <c r="C976" s="102"/>
    </row>
    <row r="977" spans="2:3" ht="15.75" customHeight="1">
      <c r="B977" s="102"/>
      <c r="C977" s="102"/>
    </row>
    <row r="978" spans="2:3" ht="15.75" customHeight="1">
      <c r="B978" s="102"/>
      <c r="C978" s="102"/>
    </row>
    <row r="979" spans="2:3" ht="15.75" customHeight="1">
      <c r="B979" s="102"/>
      <c r="C979" s="102"/>
    </row>
    <row r="980" spans="2:3" ht="15.75" customHeight="1">
      <c r="B980" s="102"/>
      <c r="C980" s="102"/>
    </row>
    <row r="981" spans="2:3" ht="15.75" customHeight="1">
      <c r="B981" s="102"/>
      <c r="C981" s="102"/>
    </row>
    <row r="982" spans="2:3" ht="15.75" customHeight="1">
      <c r="B982" s="102"/>
      <c r="C982" s="102"/>
    </row>
    <row r="983" spans="2:3" ht="15.75" customHeight="1">
      <c r="B983" s="102"/>
      <c r="C983" s="102"/>
    </row>
    <row r="984" spans="2:3" ht="15.75" customHeight="1">
      <c r="B984" s="102"/>
      <c r="C984" s="102"/>
    </row>
    <row r="985" spans="2:3" ht="15.75" customHeight="1">
      <c r="B985" s="102"/>
      <c r="C985" s="102"/>
    </row>
    <row r="986" spans="2:3" ht="15.75" customHeight="1">
      <c r="B986" s="102"/>
      <c r="C986" s="102"/>
    </row>
    <row r="987" spans="2:3" ht="15.75" customHeight="1">
      <c r="B987" s="102"/>
      <c r="C987" s="102"/>
    </row>
    <row r="988" spans="2:3" ht="15.75" customHeight="1">
      <c r="B988" s="102"/>
      <c r="C988" s="102"/>
    </row>
    <row r="989" spans="2:3" ht="15.75" customHeight="1">
      <c r="B989" s="102"/>
      <c r="C989" s="102"/>
    </row>
    <row r="990" spans="2:3" ht="15.75" customHeight="1">
      <c r="B990" s="102"/>
      <c r="C990" s="102"/>
    </row>
    <row r="991" spans="2:3" ht="15.75" customHeight="1">
      <c r="B991" s="102"/>
      <c r="C991" s="102"/>
    </row>
    <row r="992" spans="2:3" ht="15.75" customHeight="1">
      <c r="B992" s="102"/>
      <c r="C992" s="102"/>
    </row>
    <row r="993" spans="2:3" ht="15.75" customHeight="1">
      <c r="B993" s="102"/>
      <c r="C993" s="102"/>
    </row>
    <row r="994" spans="2:3" ht="15.75" customHeight="1">
      <c r="B994" s="102"/>
      <c r="C994" s="102"/>
    </row>
    <row r="995" spans="2:3" ht="15.75" customHeight="1">
      <c r="B995" s="102"/>
      <c r="C995" s="102"/>
    </row>
    <row r="996" spans="2:3" ht="15.75" customHeight="1">
      <c r="B996" s="102"/>
      <c r="C996" s="102"/>
    </row>
    <row r="997" spans="2:3" ht="15.75" customHeight="1">
      <c r="B997" s="102"/>
      <c r="C997" s="102"/>
    </row>
    <row r="998" spans="2:3" ht="15.75" customHeight="1">
      <c r="B998" s="102"/>
      <c r="C998" s="102"/>
    </row>
    <row r="999" spans="2:3" ht="15.75" customHeight="1">
      <c r="B999" s="102"/>
      <c r="C999" s="102"/>
    </row>
    <row r="1000" spans="2:3" ht="15.75" customHeight="1">
      <c r="B1000" s="102"/>
      <c r="C1000" s="102"/>
    </row>
  </sheetData>
  <hyperlinks>
    <hyperlink ref="A5" r:id="rId1" xr:uid="{00000000-0004-0000-0A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000"/>
  <sheetViews>
    <sheetView showGridLines="0" workbookViewId="0"/>
  </sheetViews>
  <sheetFormatPr defaultColWidth="14.42578125" defaultRowHeight="15" customHeight="1"/>
  <cols>
    <col min="1" max="2" width="11.5703125" customWidth="1"/>
    <col min="3" max="3" width="86.85546875" customWidth="1"/>
    <col min="4" max="26" width="8.7109375" customWidth="1"/>
  </cols>
  <sheetData>
    <row r="1" spans="1:26" ht="34.5" customHeight="1">
      <c r="A1" s="130" t="s">
        <v>17</v>
      </c>
      <c r="B1" s="115"/>
      <c r="C1" s="1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>
      <c r="A2" s="14"/>
      <c r="B2" s="14"/>
      <c r="C2" s="15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27.75" customHeight="1">
      <c r="A3" s="16" t="s">
        <v>18</v>
      </c>
      <c r="B3" s="16" t="s">
        <v>19</v>
      </c>
      <c r="C3" s="17" t="s">
        <v>20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>
      <c r="A4" s="16" t="s">
        <v>21</v>
      </c>
      <c r="B4" s="16" t="s">
        <v>22</v>
      </c>
      <c r="C4" s="18" t="s">
        <v>23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>
      <c r="A5" s="16" t="s">
        <v>24</v>
      </c>
      <c r="B5" s="16" t="s">
        <v>25</v>
      </c>
      <c r="C5" s="18" t="s">
        <v>26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>
      <c r="A6" s="16" t="s">
        <v>27</v>
      </c>
      <c r="B6" s="16" t="s">
        <v>28</v>
      </c>
      <c r="C6" s="18" t="s">
        <v>29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7.75" customHeight="1">
      <c r="A7" s="16" t="s">
        <v>30</v>
      </c>
      <c r="B7" s="16" t="s">
        <v>31</v>
      </c>
      <c r="C7" s="17" t="s">
        <v>32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73.5" customHeight="1">
      <c r="A8" s="16" t="s">
        <v>33</v>
      </c>
      <c r="B8" s="16" t="s">
        <v>34</v>
      </c>
      <c r="C8" s="17" t="s">
        <v>35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>
      <c r="A9" s="14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14"/>
      <c r="B10" s="14"/>
      <c r="C10" s="15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>
      <c r="A11" s="14"/>
      <c r="B11" s="14"/>
      <c r="C11" s="15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>
      <c r="A12" s="14"/>
      <c r="B12" s="14"/>
      <c r="C12" s="15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>
      <c r="A13" s="14"/>
      <c r="B13" s="14"/>
      <c r="C13" s="15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>
      <c r="A14" s="14"/>
      <c r="B14" s="14"/>
      <c r="C14" s="15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>
      <c r="A15" s="14"/>
      <c r="B15" s="14"/>
      <c r="C15" s="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14"/>
      <c r="B16" s="14"/>
      <c r="C16" s="15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14"/>
      <c r="B17" s="14"/>
      <c r="C17" s="15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>
      <c r="A18" s="14"/>
      <c r="B18" s="14"/>
      <c r="C18" s="15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>
      <c r="A19" s="14"/>
      <c r="B19" s="14"/>
      <c r="C19" s="15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>
      <c r="A20" s="14"/>
      <c r="B20" s="14"/>
      <c r="C20" s="15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>
      <c r="A21" s="14"/>
      <c r="B21" s="14"/>
      <c r="C21" s="15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14"/>
      <c r="B22" s="14"/>
      <c r="C22" s="15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>
      <c r="A23" s="14"/>
      <c r="B23" s="14"/>
      <c r="C23" s="15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>
      <c r="A24" s="14"/>
      <c r="B24" s="14"/>
      <c r="C24" s="15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>
      <c r="A25" s="14"/>
      <c r="B25" s="14"/>
      <c r="C25" s="15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>
      <c r="A26" s="14"/>
      <c r="B26" s="14"/>
      <c r="C26" s="15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>
      <c r="A27" s="14"/>
      <c r="B27" s="14"/>
      <c r="C27" s="15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>
      <c r="A28" s="14"/>
      <c r="B28" s="14"/>
      <c r="C28" s="15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>
      <c r="A29" s="14"/>
      <c r="B29" s="14"/>
      <c r="C29" s="15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>
      <c r="A30" s="14"/>
      <c r="B30" s="14"/>
      <c r="C30" s="15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>
      <c r="A31" s="14"/>
      <c r="B31" s="14"/>
      <c r="C31" s="15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>
      <c r="A32" s="14"/>
      <c r="B32" s="14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>
      <c r="A33" s="14"/>
      <c r="B33" s="14"/>
      <c r="C33" s="15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>
      <c r="A34" s="14"/>
      <c r="B34" s="14"/>
      <c r="C34" s="15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>
      <c r="A35" s="14"/>
      <c r="B35" s="14"/>
      <c r="C35" s="15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14"/>
      <c r="B36" s="14"/>
      <c r="C36" s="15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>
      <c r="A37" s="14"/>
      <c r="B37" s="14"/>
      <c r="C37" s="15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>
      <c r="A38" s="14"/>
      <c r="B38" s="14"/>
      <c r="C38" s="15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>
      <c r="A39" s="14"/>
      <c r="B39" s="14"/>
      <c r="C39" s="15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>
      <c r="A40" s="14"/>
      <c r="B40" s="14"/>
      <c r="C40" s="15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>
      <c r="A41" s="14"/>
      <c r="B41" s="14"/>
      <c r="C41" s="15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>
      <c r="A42" s="14"/>
      <c r="B42" s="14"/>
      <c r="C42" s="15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>
      <c r="A43" s="14"/>
      <c r="B43" s="14"/>
      <c r="C43" s="15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>
      <c r="A44" s="14"/>
      <c r="B44" s="14"/>
      <c r="C44" s="15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>
      <c r="A45" s="14"/>
      <c r="B45" s="14"/>
      <c r="C45" s="15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14"/>
      <c r="B46" s="14"/>
      <c r="C46" s="15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14"/>
      <c r="B47" s="14"/>
      <c r="C47" s="15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4"/>
      <c r="B48" s="14"/>
      <c r="C48" s="15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4"/>
      <c r="B49" s="14"/>
      <c r="C49" s="15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4"/>
      <c r="B50" s="14"/>
      <c r="C50" s="15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14"/>
      <c r="B51" s="14"/>
      <c r="C51" s="15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14"/>
      <c r="B52" s="14"/>
      <c r="C52" s="15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14"/>
      <c r="B53" s="14"/>
      <c r="C53" s="15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>
      <c r="A54" s="14"/>
      <c r="B54" s="14"/>
      <c r="C54" s="15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14"/>
      <c r="B55" s="14"/>
      <c r="C55" s="15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>
      <c r="A56" s="14"/>
      <c r="B56" s="14"/>
      <c r="C56" s="15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>
      <c r="A57" s="14"/>
      <c r="B57" s="14"/>
      <c r="C57" s="15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>
      <c r="A58" s="14"/>
      <c r="B58" s="14"/>
      <c r="C58" s="15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>
      <c r="A59" s="14"/>
      <c r="B59" s="14"/>
      <c r="C59" s="15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>
      <c r="A60" s="14"/>
      <c r="B60" s="14"/>
      <c r="C60" s="15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14"/>
      <c r="B61" s="14"/>
      <c r="C61" s="15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>
      <c r="A62" s="14"/>
      <c r="B62" s="14"/>
      <c r="C62" s="15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>
      <c r="A63" s="14"/>
      <c r="B63" s="14"/>
      <c r="C63" s="15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>
      <c r="A64" s="14"/>
      <c r="B64" s="14"/>
      <c r="C64" s="15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14"/>
      <c r="B65" s="14"/>
      <c r="C65" s="15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14"/>
      <c r="B66" s="14"/>
      <c r="C66" s="15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14"/>
      <c r="B67" s="14"/>
      <c r="C67" s="15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14"/>
      <c r="B68" s="14"/>
      <c r="C68" s="15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14"/>
      <c r="B69" s="14"/>
      <c r="C69" s="15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14"/>
      <c r="B70" s="14"/>
      <c r="C70" s="15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14"/>
      <c r="B71" s="14"/>
      <c r="C71" s="15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14"/>
      <c r="B72" s="14"/>
      <c r="C72" s="15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14"/>
      <c r="B73" s="14"/>
      <c r="C73" s="15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14"/>
      <c r="B74" s="14"/>
      <c r="C74" s="15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>
      <c r="A75" s="14"/>
      <c r="B75" s="14"/>
      <c r="C75" s="15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14"/>
      <c r="B76" s="14"/>
      <c r="C76" s="1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14"/>
      <c r="B77" s="14"/>
      <c r="C77" s="15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14"/>
      <c r="B78" s="14"/>
      <c r="C78" s="15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14"/>
      <c r="B79" s="14"/>
      <c r="C79" s="15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14"/>
      <c r="B80" s="14"/>
      <c r="C80" s="15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14"/>
      <c r="B81" s="14"/>
      <c r="C81" s="15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14"/>
      <c r="B82" s="14"/>
      <c r="C82" s="15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14"/>
      <c r="B83" s="14"/>
      <c r="C83" s="15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14"/>
      <c r="B84" s="14"/>
      <c r="C84" s="15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14"/>
      <c r="B85" s="14"/>
      <c r="C85" s="15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14"/>
      <c r="B86" s="14"/>
      <c r="C86" s="15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14"/>
      <c r="B87" s="14"/>
      <c r="C87" s="15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14"/>
      <c r="B88" s="14"/>
      <c r="C88" s="15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14"/>
      <c r="B89" s="14"/>
      <c r="C89" s="15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>
      <c r="A90" s="14"/>
      <c r="B90" s="14"/>
      <c r="C90" s="15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>
      <c r="A91" s="14"/>
      <c r="B91" s="14"/>
      <c r="C91" s="15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>
      <c r="A92" s="14"/>
      <c r="B92" s="14"/>
      <c r="C92" s="15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>
      <c r="A93" s="14"/>
      <c r="B93" s="14"/>
      <c r="C93" s="15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>
      <c r="A94" s="14"/>
      <c r="B94" s="14"/>
      <c r="C94" s="15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>
      <c r="A95" s="14"/>
      <c r="B95" s="14"/>
      <c r="C95" s="15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>
      <c r="A96" s="14"/>
      <c r="B96" s="14"/>
      <c r="C96" s="15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>
      <c r="A97" s="14"/>
      <c r="B97" s="14"/>
      <c r="C97" s="15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>
      <c r="A98" s="14"/>
      <c r="B98" s="14"/>
      <c r="C98" s="15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>
      <c r="A99" s="14"/>
      <c r="B99" s="14"/>
      <c r="C99" s="15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>
      <c r="A100" s="14"/>
      <c r="B100" s="14"/>
      <c r="C100" s="15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>
      <c r="A101" s="14"/>
      <c r="B101" s="14"/>
      <c r="C101" s="15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>
      <c r="A102" s="14"/>
      <c r="B102" s="14"/>
      <c r="C102" s="15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>
      <c r="A103" s="14"/>
      <c r="B103" s="14"/>
      <c r="C103" s="15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>
      <c r="A104" s="14"/>
      <c r="B104" s="14"/>
      <c r="C104" s="15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>
      <c r="A105" s="14"/>
      <c r="B105" s="14"/>
      <c r="C105" s="15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>
      <c r="A106" s="14"/>
      <c r="B106" s="14"/>
      <c r="C106" s="15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>
      <c r="A107" s="14"/>
      <c r="B107" s="14"/>
      <c r="C107" s="15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>
      <c r="A108" s="14"/>
      <c r="B108" s="14"/>
      <c r="C108" s="15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>
      <c r="A109" s="14"/>
      <c r="B109" s="14"/>
      <c r="C109" s="15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>
      <c r="A110" s="14"/>
      <c r="B110" s="14"/>
      <c r="C110" s="15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>
      <c r="A111" s="14"/>
      <c r="B111" s="14"/>
      <c r="C111" s="15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>
      <c r="A112" s="14"/>
      <c r="B112" s="14"/>
      <c r="C112" s="15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>
      <c r="A113" s="14"/>
      <c r="B113" s="14"/>
      <c r="C113" s="15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>
      <c r="A114" s="14"/>
      <c r="B114" s="14"/>
      <c r="C114" s="15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>
      <c r="A115" s="14"/>
      <c r="B115" s="14"/>
      <c r="C115" s="15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>
      <c r="A116" s="14"/>
      <c r="B116" s="14"/>
      <c r="C116" s="15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>
      <c r="A117" s="14"/>
      <c r="B117" s="14"/>
      <c r="C117" s="15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>
      <c r="A118" s="14"/>
      <c r="B118" s="14"/>
      <c r="C118" s="15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>
      <c r="A119" s="14"/>
      <c r="B119" s="14"/>
      <c r="C119" s="15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>
      <c r="A120" s="14"/>
      <c r="B120" s="14"/>
      <c r="C120" s="15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>
      <c r="A121" s="14"/>
      <c r="B121" s="14"/>
      <c r="C121" s="15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>
      <c r="A122" s="14"/>
      <c r="B122" s="14"/>
      <c r="C122" s="15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14"/>
      <c r="B123" s="14"/>
      <c r="C123" s="15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>
      <c r="A124" s="14"/>
      <c r="B124" s="14"/>
      <c r="C124" s="15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>
      <c r="A125" s="14"/>
      <c r="B125" s="14"/>
      <c r="C125" s="15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>
      <c r="A126" s="14"/>
      <c r="B126" s="14"/>
      <c r="C126" s="15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>
      <c r="A127" s="14"/>
      <c r="B127" s="14"/>
      <c r="C127" s="15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>
      <c r="A128" s="14"/>
      <c r="B128" s="14"/>
      <c r="C128" s="15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>
      <c r="A129" s="14"/>
      <c r="B129" s="14"/>
      <c r="C129" s="15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>
      <c r="A130" s="14"/>
      <c r="B130" s="14"/>
      <c r="C130" s="15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>
      <c r="A131" s="14"/>
      <c r="B131" s="14"/>
      <c r="C131" s="15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>
      <c r="A132" s="14"/>
      <c r="B132" s="14"/>
      <c r="C132" s="15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>
      <c r="A133" s="14"/>
      <c r="B133" s="14"/>
      <c r="C133" s="15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>
      <c r="A134" s="14"/>
      <c r="B134" s="14"/>
      <c r="C134" s="15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>
      <c r="A135" s="14"/>
      <c r="B135" s="14"/>
      <c r="C135" s="15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>
      <c r="A136" s="14"/>
      <c r="B136" s="14"/>
      <c r="C136" s="15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>
      <c r="A137" s="14"/>
      <c r="B137" s="14"/>
      <c r="C137" s="15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>
      <c r="A138" s="14"/>
      <c r="B138" s="14"/>
      <c r="C138" s="15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>
      <c r="A139" s="14"/>
      <c r="B139" s="14"/>
      <c r="C139" s="15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>
      <c r="A140" s="14"/>
      <c r="B140" s="14"/>
      <c r="C140" s="15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>
      <c r="A141" s="14"/>
      <c r="B141" s="14"/>
      <c r="C141" s="15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>
      <c r="A142" s="14"/>
      <c r="B142" s="14"/>
      <c r="C142" s="15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>
      <c r="A143" s="14"/>
      <c r="B143" s="14"/>
      <c r="C143" s="15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>
      <c r="A144" s="14"/>
      <c r="B144" s="14"/>
      <c r="C144" s="15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>
      <c r="A145" s="14"/>
      <c r="B145" s="14"/>
      <c r="C145" s="15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>
      <c r="A146" s="14"/>
      <c r="B146" s="14"/>
      <c r="C146" s="15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>
      <c r="A147" s="14"/>
      <c r="B147" s="14"/>
      <c r="C147" s="15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14"/>
      <c r="B148" s="14"/>
      <c r="C148" s="15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>
      <c r="A149" s="14"/>
      <c r="B149" s="14"/>
      <c r="C149" s="15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>
      <c r="A150" s="14"/>
      <c r="B150" s="14"/>
      <c r="C150" s="15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>
      <c r="A151" s="14"/>
      <c r="B151" s="14"/>
      <c r="C151" s="15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>
      <c r="A152" s="14"/>
      <c r="B152" s="14"/>
      <c r="C152" s="15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>
      <c r="A153" s="14"/>
      <c r="B153" s="14"/>
      <c r="C153" s="15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>
      <c r="A154" s="14"/>
      <c r="B154" s="14"/>
      <c r="C154" s="15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>
      <c r="A155" s="14"/>
      <c r="B155" s="14"/>
      <c r="C155" s="15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>
      <c r="A156" s="14"/>
      <c r="B156" s="14"/>
      <c r="C156" s="15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>
      <c r="A157" s="14"/>
      <c r="B157" s="14"/>
      <c r="C157" s="15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>
      <c r="A158" s="14"/>
      <c r="B158" s="14"/>
      <c r="C158" s="15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>
      <c r="A159" s="14"/>
      <c r="B159" s="14"/>
      <c r="C159" s="15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>
      <c r="A160" s="14"/>
      <c r="B160" s="14"/>
      <c r="C160" s="15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>
      <c r="A161" s="14"/>
      <c r="B161" s="14"/>
      <c r="C161" s="15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>
      <c r="A162" s="14"/>
      <c r="B162" s="14"/>
      <c r="C162" s="15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>
      <c r="A163" s="14"/>
      <c r="B163" s="14"/>
      <c r="C163" s="15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>
      <c r="A164" s="14"/>
      <c r="B164" s="14"/>
      <c r="C164" s="15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>
      <c r="A165" s="14"/>
      <c r="B165" s="14"/>
      <c r="C165" s="15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>
      <c r="A166" s="14"/>
      <c r="B166" s="14"/>
      <c r="C166" s="15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>
      <c r="A167" s="14"/>
      <c r="B167" s="14"/>
      <c r="C167" s="15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>
      <c r="A168" s="14"/>
      <c r="B168" s="14"/>
      <c r="C168" s="15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>
      <c r="A169" s="14"/>
      <c r="B169" s="14"/>
      <c r="C169" s="15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>
      <c r="A170" s="14"/>
      <c r="B170" s="14"/>
      <c r="C170" s="15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>
      <c r="A171" s="14"/>
      <c r="B171" s="14"/>
      <c r="C171" s="15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>
      <c r="A172" s="14"/>
      <c r="B172" s="14"/>
      <c r="C172" s="15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>
      <c r="A173" s="14"/>
      <c r="B173" s="14"/>
      <c r="C173" s="15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>
      <c r="A174" s="14"/>
      <c r="B174" s="14"/>
      <c r="C174" s="15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>
      <c r="A175" s="14"/>
      <c r="B175" s="14"/>
      <c r="C175" s="15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>
      <c r="A176" s="14"/>
      <c r="B176" s="14"/>
      <c r="C176" s="15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>
      <c r="A177" s="14"/>
      <c r="B177" s="14"/>
      <c r="C177" s="15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>
      <c r="A178" s="14"/>
      <c r="B178" s="14"/>
      <c r="C178" s="15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>
      <c r="A179" s="14"/>
      <c r="B179" s="14"/>
      <c r="C179" s="15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>
      <c r="A180" s="14"/>
      <c r="B180" s="14"/>
      <c r="C180" s="15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>
      <c r="A181" s="14"/>
      <c r="B181" s="14"/>
      <c r="C181" s="15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>
      <c r="A182" s="14"/>
      <c r="B182" s="14"/>
      <c r="C182" s="15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>
      <c r="A183" s="14"/>
      <c r="B183" s="14"/>
      <c r="C183" s="15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>
      <c r="A184" s="14"/>
      <c r="B184" s="14"/>
      <c r="C184" s="15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>
      <c r="A185" s="14"/>
      <c r="B185" s="14"/>
      <c r="C185" s="15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>
      <c r="A186" s="14"/>
      <c r="B186" s="14"/>
      <c r="C186" s="15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>
      <c r="A187" s="14"/>
      <c r="B187" s="14"/>
      <c r="C187" s="15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>
      <c r="A188" s="14"/>
      <c r="B188" s="14"/>
      <c r="C188" s="15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>
      <c r="A189" s="14"/>
      <c r="B189" s="14"/>
      <c r="C189" s="15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>
      <c r="A190" s="14"/>
      <c r="B190" s="14"/>
      <c r="C190" s="15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>
      <c r="A191" s="14"/>
      <c r="B191" s="14"/>
      <c r="C191" s="15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>
      <c r="A192" s="14"/>
      <c r="B192" s="14"/>
      <c r="C192" s="15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>
      <c r="A193" s="14"/>
      <c r="B193" s="14"/>
      <c r="C193" s="15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>
      <c r="A194" s="14"/>
      <c r="B194" s="14"/>
      <c r="C194" s="15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>
      <c r="A195" s="14"/>
      <c r="B195" s="14"/>
      <c r="C195" s="15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>
      <c r="A196" s="14"/>
      <c r="B196" s="14"/>
      <c r="C196" s="15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>
      <c r="A197" s="14"/>
      <c r="B197" s="14"/>
      <c r="C197" s="15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>
      <c r="A198" s="14"/>
      <c r="B198" s="14"/>
      <c r="C198" s="15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>
      <c r="A199" s="14"/>
      <c r="B199" s="14"/>
      <c r="C199" s="15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>
      <c r="A200" s="14"/>
      <c r="B200" s="14"/>
      <c r="C200" s="15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>
      <c r="A201" s="14"/>
      <c r="B201" s="14"/>
      <c r="C201" s="15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>
      <c r="A202" s="14"/>
      <c r="B202" s="14"/>
      <c r="C202" s="15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>
      <c r="A203" s="14"/>
      <c r="B203" s="14"/>
      <c r="C203" s="15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>
      <c r="A204" s="14"/>
      <c r="B204" s="14"/>
      <c r="C204" s="15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>
      <c r="A205" s="14"/>
      <c r="B205" s="14"/>
      <c r="C205" s="15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>
      <c r="A206" s="14"/>
      <c r="B206" s="14"/>
      <c r="C206" s="15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>
      <c r="A207" s="14"/>
      <c r="B207" s="14"/>
      <c r="C207" s="15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>
      <c r="A208" s="14"/>
      <c r="B208" s="14"/>
      <c r="C208" s="15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>
      <c r="A209" s="14"/>
      <c r="B209" s="14"/>
      <c r="C209" s="15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>
      <c r="A210" s="14"/>
      <c r="B210" s="14"/>
      <c r="C210" s="15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>
      <c r="A211" s="14"/>
      <c r="B211" s="14"/>
      <c r="C211" s="15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>
      <c r="A212" s="14"/>
      <c r="B212" s="14"/>
      <c r="C212" s="15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>
      <c r="A213" s="14"/>
      <c r="B213" s="14"/>
      <c r="C213" s="15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>
      <c r="A214" s="14"/>
      <c r="B214" s="14"/>
      <c r="C214" s="15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>
      <c r="A215" s="14"/>
      <c r="B215" s="14"/>
      <c r="C215" s="15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>
      <c r="A216" s="14"/>
      <c r="B216" s="14"/>
      <c r="C216" s="15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>
      <c r="A217" s="14"/>
      <c r="B217" s="14"/>
      <c r="C217" s="15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>
      <c r="A218" s="14"/>
      <c r="B218" s="14"/>
      <c r="C218" s="15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>
      <c r="A219" s="14"/>
      <c r="B219" s="14"/>
      <c r="C219" s="15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>
      <c r="A220" s="14"/>
      <c r="B220" s="14"/>
      <c r="C220" s="15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4"/>
      <c r="B221" s="14"/>
      <c r="C221" s="15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4"/>
      <c r="B222" s="14"/>
      <c r="C222" s="15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14"/>
      <c r="C223" s="15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4"/>
      <c r="B224" s="14"/>
      <c r="C224" s="15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14"/>
      <c r="C225" s="15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4"/>
      <c r="B226" s="14"/>
      <c r="C226" s="15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4"/>
      <c r="B227" s="14"/>
      <c r="C227" s="15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4"/>
      <c r="B228" s="14"/>
      <c r="C228" s="15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4"/>
      <c r="B229" s="14"/>
      <c r="C229" s="15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4"/>
      <c r="B230" s="14"/>
      <c r="C230" s="15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4"/>
      <c r="B231" s="14"/>
      <c r="C231" s="15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4"/>
      <c r="B232" s="14"/>
      <c r="C232" s="15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4"/>
      <c r="B233" s="14"/>
      <c r="C233" s="15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4"/>
      <c r="B234" s="14"/>
      <c r="C234" s="15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4"/>
      <c r="B235" s="14"/>
      <c r="C235" s="15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4"/>
      <c r="B236" s="14"/>
      <c r="C236" s="15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4"/>
      <c r="B237" s="14"/>
      <c r="C237" s="15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4"/>
      <c r="B238" s="14"/>
      <c r="C238" s="15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4"/>
      <c r="B239" s="14"/>
      <c r="C239" s="15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4"/>
      <c r="B240" s="14"/>
      <c r="C240" s="15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4"/>
      <c r="B241" s="14"/>
      <c r="C241" s="15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4"/>
      <c r="B242" s="14"/>
      <c r="C242" s="15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4"/>
      <c r="B243" s="14"/>
      <c r="C243" s="15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4"/>
      <c r="B244" s="14"/>
      <c r="C244" s="15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4"/>
      <c r="B245" s="14"/>
      <c r="C245" s="15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4"/>
      <c r="B246" s="14"/>
      <c r="C246" s="15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4"/>
      <c r="B247" s="14"/>
      <c r="C247" s="15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4"/>
      <c r="B248" s="14"/>
      <c r="C248" s="15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14"/>
      <c r="C249" s="15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5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5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5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5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5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5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5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5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5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5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5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5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5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5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5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5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5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5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5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5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5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5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5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14"/>
      <c r="C273" s="15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4"/>
      <c r="B274" s="14"/>
      <c r="C274" s="15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4"/>
      <c r="B275" s="14"/>
      <c r="C275" s="15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4"/>
      <c r="B276" s="14"/>
      <c r="C276" s="15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4"/>
      <c r="B277" s="14"/>
      <c r="C277" s="15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4"/>
      <c r="B278" s="14"/>
      <c r="C278" s="15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4"/>
      <c r="B279" s="14"/>
      <c r="C279" s="15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4"/>
      <c r="B280" s="14"/>
      <c r="C280" s="15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4"/>
      <c r="B281" s="14"/>
      <c r="C281" s="15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4"/>
      <c r="B282" s="14"/>
      <c r="C282" s="15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4"/>
      <c r="B283" s="14"/>
      <c r="C283" s="15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4"/>
      <c r="B284" s="14"/>
      <c r="C284" s="15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4"/>
      <c r="B285" s="14"/>
      <c r="C285" s="15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4"/>
      <c r="B286" s="14"/>
      <c r="C286" s="15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4"/>
      <c r="B287" s="14"/>
      <c r="C287" s="15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4"/>
      <c r="B288" s="14"/>
      <c r="C288" s="15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4"/>
      <c r="B289" s="14"/>
      <c r="C289" s="15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4"/>
      <c r="B290" s="14"/>
      <c r="C290" s="15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4"/>
      <c r="B291" s="14"/>
      <c r="C291" s="15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4"/>
      <c r="B292" s="14"/>
      <c r="C292" s="15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4"/>
      <c r="B293" s="14"/>
      <c r="C293" s="15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4"/>
      <c r="B294" s="14"/>
      <c r="C294" s="15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4"/>
      <c r="B295" s="14"/>
      <c r="C295" s="15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4"/>
      <c r="B296" s="14"/>
      <c r="C296" s="15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4"/>
      <c r="B297" s="14"/>
      <c r="C297" s="15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4"/>
      <c r="B298" s="14"/>
      <c r="C298" s="15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4"/>
      <c r="B299" s="14"/>
      <c r="C299" s="15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4"/>
      <c r="B300" s="14"/>
      <c r="C300" s="15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4"/>
      <c r="B301" s="14"/>
      <c r="C301" s="15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4"/>
      <c r="B302" s="14"/>
      <c r="C302" s="15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4"/>
      <c r="B303" s="14"/>
      <c r="C303" s="15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4"/>
      <c r="B304" s="14"/>
      <c r="C304" s="15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4"/>
      <c r="B305" s="14"/>
      <c r="C305" s="15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4"/>
      <c r="B306" s="14"/>
      <c r="C306" s="15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4"/>
      <c r="B307" s="14"/>
      <c r="C307" s="15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4"/>
      <c r="B308" s="14"/>
      <c r="C308" s="15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4"/>
      <c r="B309" s="14"/>
      <c r="C309" s="15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4"/>
      <c r="B310" s="14"/>
      <c r="C310" s="15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4"/>
      <c r="B311" s="14"/>
      <c r="C311" s="15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4"/>
      <c r="B312" s="14"/>
      <c r="C312" s="15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4"/>
      <c r="B313" s="14"/>
      <c r="C313" s="15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4"/>
      <c r="B314" s="14"/>
      <c r="C314" s="15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4"/>
      <c r="B315" s="14"/>
      <c r="C315" s="15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4"/>
      <c r="B316" s="14"/>
      <c r="C316" s="15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4"/>
      <c r="B317" s="14"/>
      <c r="C317" s="15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4"/>
      <c r="B318" s="14"/>
      <c r="C318" s="15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4"/>
      <c r="B319" s="14"/>
      <c r="C319" s="15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4"/>
      <c r="B320" s="14"/>
      <c r="C320" s="15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4"/>
      <c r="B321" s="14"/>
      <c r="C321" s="15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4"/>
      <c r="B322" s="14"/>
      <c r="C322" s="15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4"/>
      <c r="B323" s="14"/>
      <c r="C323" s="15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4"/>
      <c r="B324" s="14"/>
      <c r="C324" s="15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4"/>
      <c r="B325" s="14"/>
      <c r="C325" s="15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4"/>
      <c r="B326" s="14"/>
      <c r="C326" s="15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4"/>
      <c r="B327" s="14"/>
      <c r="C327" s="15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4"/>
      <c r="B328" s="14"/>
      <c r="C328" s="15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4"/>
      <c r="B329" s="14"/>
      <c r="C329" s="15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4"/>
      <c r="B330" s="14"/>
      <c r="C330" s="15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4"/>
      <c r="B331" s="14"/>
      <c r="C331" s="15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4"/>
      <c r="B332" s="14"/>
      <c r="C332" s="15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4"/>
      <c r="B333" s="14"/>
      <c r="C333" s="15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4"/>
      <c r="B334" s="14"/>
      <c r="C334" s="15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4"/>
      <c r="B335" s="14"/>
      <c r="C335" s="15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4"/>
      <c r="B336" s="14"/>
      <c r="C336" s="15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4"/>
      <c r="B337" s="14"/>
      <c r="C337" s="15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4"/>
      <c r="B338" s="14"/>
      <c r="C338" s="15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4"/>
      <c r="B339" s="14"/>
      <c r="C339" s="15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4"/>
      <c r="B340" s="14"/>
      <c r="C340" s="15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4"/>
      <c r="B341" s="14"/>
      <c r="C341" s="15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4"/>
      <c r="B342" s="14"/>
      <c r="C342" s="15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4"/>
      <c r="B343" s="14"/>
      <c r="C343" s="15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4"/>
      <c r="B344" s="14"/>
      <c r="C344" s="15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4"/>
      <c r="B345" s="14"/>
      <c r="C345" s="15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4"/>
      <c r="B346" s="14"/>
      <c r="C346" s="15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4"/>
      <c r="B347" s="14"/>
      <c r="C347" s="15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4"/>
      <c r="B348" s="14"/>
      <c r="C348" s="15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4"/>
      <c r="B349" s="14"/>
      <c r="C349" s="15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4"/>
      <c r="B350" s="14"/>
      <c r="C350" s="15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4"/>
      <c r="B351" s="14"/>
      <c r="C351" s="15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4"/>
      <c r="B352" s="14"/>
      <c r="C352" s="15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4"/>
      <c r="B353" s="14"/>
      <c r="C353" s="15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4"/>
      <c r="B354" s="14"/>
      <c r="C354" s="15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4"/>
      <c r="B355" s="14"/>
      <c r="C355" s="15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4"/>
      <c r="B356" s="14"/>
      <c r="C356" s="15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4"/>
      <c r="B357" s="14"/>
      <c r="C357" s="15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4"/>
      <c r="B358" s="14"/>
      <c r="C358" s="15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4"/>
      <c r="B359" s="14"/>
      <c r="C359" s="15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4"/>
      <c r="B360" s="14"/>
      <c r="C360" s="15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4"/>
      <c r="B361" s="14"/>
      <c r="C361" s="15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4"/>
      <c r="B362" s="14"/>
      <c r="C362" s="15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4"/>
      <c r="B363" s="14"/>
      <c r="C363" s="15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4"/>
      <c r="B364" s="14"/>
      <c r="C364" s="15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4"/>
      <c r="B365" s="14"/>
      <c r="C365" s="15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4"/>
      <c r="B366" s="14"/>
      <c r="C366" s="15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4"/>
      <c r="B367" s="14"/>
      <c r="C367" s="15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4"/>
      <c r="B368" s="14"/>
      <c r="C368" s="15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4"/>
      <c r="B369" s="14"/>
      <c r="C369" s="15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4"/>
      <c r="B370" s="14"/>
      <c r="C370" s="15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4"/>
      <c r="B371" s="14"/>
      <c r="C371" s="15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4"/>
      <c r="B372" s="14"/>
      <c r="C372" s="15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4"/>
      <c r="B373" s="14"/>
      <c r="C373" s="15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4"/>
      <c r="B374" s="14"/>
      <c r="C374" s="15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4"/>
      <c r="B375" s="14"/>
      <c r="C375" s="15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4"/>
      <c r="B376" s="14"/>
      <c r="C376" s="15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4"/>
      <c r="B377" s="14"/>
      <c r="C377" s="15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4"/>
      <c r="B378" s="14"/>
      <c r="C378" s="15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4"/>
      <c r="B379" s="14"/>
      <c r="C379" s="15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4"/>
      <c r="B380" s="14"/>
      <c r="C380" s="15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4"/>
      <c r="B381" s="14"/>
      <c r="C381" s="15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4"/>
      <c r="B382" s="14"/>
      <c r="C382" s="15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4"/>
      <c r="B383" s="14"/>
      <c r="C383" s="15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4"/>
      <c r="B384" s="14"/>
      <c r="C384" s="15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4"/>
      <c r="B385" s="14"/>
      <c r="C385" s="15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4"/>
      <c r="B386" s="14"/>
      <c r="C386" s="15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4"/>
      <c r="B387" s="14"/>
      <c r="C387" s="15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4"/>
      <c r="B388" s="14"/>
      <c r="C388" s="15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4"/>
      <c r="B389" s="14"/>
      <c r="C389" s="15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4"/>
      <c r="B390" s="14"/>
      <c r="C390" s="15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4"/>
      <c r="B391" s="14"/>
      <c r="C391" s="15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4"/>
      <c r="B392" s="14"/>
      <c r="C392" s="15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4"/>
      <c r="B393" s="14"/>
      <c r="C393" s="15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4"/>
      <c r="B394" s="14"/>
      <c r="C394" s="15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4"/>
      <c r="B395" s="14"/>
      <c r="C395" s="15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4"/>
      <c r="B396" s="14"/>
      <c r="C396" s="15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4"/>
      <c r="B397" s="14"/>
      <c r="C397" s="15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4"/>
      <c r="B398" s="14"/>
      <c r="C398" s="15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4"/>
      <c r="B399" s="14"/>
      <c r="C399" s="15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4"/>
      <c r="B400" s="14"/>
      <c r="C400" s="15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4"/>
      <c r="B401" s="14"/>
      <c r="C401" s="15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4"/>
      <c r="B402" s="14"/>
      <c r="C402" s="15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4"/>
      <c r="B403" s="14"/>
      <c r="C403" s="15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4"/>
      <c r="B404" s="14"/>
      <c r="C404" s="15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4"/>
      <c r="B405" s="14"/>
      <c r="C405" s="15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4"/>
      <c r="B406" s="14"/>
      <c r="C406" s="15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4"/>
      <c r="B407" s="14"/>
      <c r="C407" s="15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4"/>
      <c r="B408" s="14"/>
      <c r="C408" s="15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4"/>
      <c r="B409" s="14"/>
      <c r="C409" s="15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4"/>
      <c r="B410" s="14"/>
      <c r="C410" s="15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4"/>
      <c r="B411" s="14"/>
      <c r="C411" s="15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4"/>
      <c r="B412" s="14"/>
      <c r="C412" s="15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4"/>
      <c r="B413" s="14"/>
      <c r="C413" s="15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4"/>
      <c r="B414" s="14"/>
      <c r="C414" s="15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4"/>
      <c r="B415" s="14"/>
      <c r="C415" s="15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4"/>
      <c r="B416" s="14"/>
      <c r="C416" s="15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4"/>
      <c r="B417" s="14"/>
      <c r="C417" s="15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4"/>
      <c r="B418" s="14"/>
      <c r="C418" s="15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4"/>
      <c r="B419" s="14"/>
      <c r="C419" s="15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4"/>
      <c r="B420" s="14"/>
      <c r="C420" s="15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4"/>
      <c r="B421" s="14"/>
      <c r="C421" s="15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4"/>
      <c r="B422" s="14"/>
      <c r="C422" s="15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4"/>
      <c r="B423" s="14"/>
      <c r="C423" s="15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4"/>
      <c r="B424" s="14"/>
      <c r="C424" s="15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4"/>
      <c r="B425" s="14"/>
      <c r="C425" s="15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4"/>
      <c r="B426" s="14"/>
      <c r="C426" s="15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4"/>
      <c r="B427" s="14"/>
      <c r="C427" s="15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4"/>
      <c r="B428" s="14"/>
      <c r="C428" s="15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4"/>
      <c r="B429" s="14"/>
      <c r="C429" s="15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4"/>
      <c r="B430" s="14"/>
      <c r="C430" s="15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4"/>
      <c r="B431" s="14"/>
      <c r="C431" s="15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4"/>
      <c r="B432" s="14"/>
      <c r="C432" s="15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4"/>
      <c r="B433" s="14"/>
      <c r="C433" s="15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4"/>
      <c r="B434" s="14"/>
      <c r="C434" s="15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4"/>
      <c r="B435" s="14"/>
      <c r="C435" s="15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4"/>
      <c r="B436" s="14"/>
      <c r="C436" s="15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4"/>
      <c r="B437" s="14"/>
      <c r="C437" s="15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4"/>
      <c r="B438" s="14"/>
      <c r="C438" s="15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4"/>
      <c r="B439" s="14"/>
      <c r="C439" s="15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4"/>
      <c r="B440" s="14"/>
      <c r="C440" s="15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4"/>
      <c r="B441" s="14"/>
      <c r="C441" s="15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4"/>
      <c r="B442" s="14"/>
      <c r="C442" s="15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4"/>
      <c r="B443" s="14"/>
      <c r="C443" s="15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4"/>
      <c r="B444" s="14"/>
      <c r="C444" s="15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4"/>
      <c r="B445" s="14"/>
      <c r="C445" s="15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4"/>
      <c r="B446" s="14"/>
      <c r="C446" s="15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4"/>
      <c r="B447" s="14"/>
      <c r="C447" s="15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4"/>
      <c r="B448" s="14"/>
      <c r="C448" s="15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4"/>
      <c r="B449" s="14"/>
      <c r="C449" s="15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4"/>
      <c r="B450" s="14"/>
      <c r="C450" s="15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4"/>
      <c r="B451" s="14"/>
      <c r="C451" s="15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4"/>
      <c r="B452" s="14"/>
      <c r="C452" s="15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4"/>
      <c r="B453" s="14"/>
      <c r="C453" s="15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4"/>
      <c r="B454" s="14"/>
      <c r="C454" s="15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4"/>
      <c r="B455" s="14"/>
      <c r="C455" s="15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14"/>
      <c r="C456" s="15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14"/>
      <c r="C457" s="15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14"/>
      <c r="C458" s="15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14"/>
      <c r="C459" s="15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14"/>
      <c r="C460" s="15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14"/>
      <c r="C461" s="15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14"/>
      <c r="C462" s="15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14"/>
      <c r="C463" s="15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14"/>
      <c r="C464" s="15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14"/>
      <c r="C465" s="15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14"/>
      <c r="C466" s="15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14"/>
      <c r="C467" s="15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14"/>
      <c r="C468" s="15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14"/>
      <c r="C469" s="15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14"/>
      <c r="C470" s="15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14"/>
      <c r="C471" s="15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14"/>
      <c r="C472" s="15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14"/>
      <c r="C473" s="15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14"/>
      <c r="C474" s="15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14"/>
      <c r="C475" s="15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14"/>
      <c r="C476" s="15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14"/>
      <c r="C477" s="15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14"/>
      <c r="C478" s="15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14"/>
      <c r="C479" s="15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14"/>
      <c r="C480" s="15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14"/>
      <c r="C481" s="15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14"/>
      <c r="C482" s="15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14"/>
      <c r="C483" s="15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14"/>
      <c r="C484" s="15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14"/>
      <c r="C485" s="15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14"/>
      <c r="C486" s="15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14"/>
      <c r="C487" s="15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14"/>
      <c r="C488" s="15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14"/>
      <c r="C489" s="15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14"/>
      <c r="C490" s="15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14"/>
      <c r="C491" s="15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14"/>
      <c r="C492" s="15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14"/>
      <c r="C493" s="15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14"/>
      <c r="C494" s="15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14"/>
      <c r="C495" s="15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14"/>
      <c r="C496" s="15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14"/>
      <c r="C497" s="15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14"/>
      <c r="C498" s="15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14"/>
      <c r="C499" s="15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14"/>
      <c r="C500" s="15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14"/>
      <c r="C501" s="15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14"/>
      <c r="C502" s="15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14"/>
      <c r="C503" s="15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14"/>
      <c r="C504" s="15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14"/>
      <c r="C505" s="15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14"/>
      <c r="C506" s="15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14"/>
      <c r="C507" s="15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14"/>
      <c r="C508" s="15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14"/>
      <c r="C509" s="15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14"/>
      <c r="C510" s="15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14"/>
      <c r="C511" s="15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14"/>
      <c r="C512" s="15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14"/>
      <c r="C513" s="15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14"/>
      <c r="C514" s="15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14"/>
      <c r="C515" s="15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14"/>
      <c r="C516" s="15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14"/>
      <c r="C517" s="15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14"/>
      <c r="C518" s="15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14"/>
      <c r="C519" s="15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14"/>
      <c r="C520" s="15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14"/>
      <c r="C521" s="15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14"/>
      <c r="C522" s="15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14"/>
      <c r="C523" s="15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14"/>
      <c r="C524" s="15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14"/>
      <c r="C525" s="15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14"/>
      <c r="C526" s="15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14"/>
      <c r="C527" s="15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14"/>
      <c r="C528" s="15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14"/>
      <c r="C529" s="15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14"/>
      <c r="C530" s="15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14"/>
      <c r="C531" s="15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14"/>
      <c r="C532" s="15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14"/>
      <c r="C533" s="15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14"/>
      <c r="C534" s="15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14"/>
      <c r="C535" s="15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14"/>
      <c r="C536" s="15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14"/>
      <c r="C537" s="15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14"/>
      <c r="C538" s="15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14"/>
      <c r="C539" s="15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14"/>
      <c r="C540" s="15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14"/>
      <c r="C541" s="15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14"/>
      <c r="C542" s="15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14"/>
      <c r="C543" s="15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14"/>
      <c r="C544" s="15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14"/>
      <c r="C545" s="15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14"/>
      <c r="C546" s="15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14"/>
      <c r="C547" s="15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14"/>
      <c r="C548" s="15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14"/>
      <c r="C549" s="15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14"/>
      <c r="C550" s="15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14"/>
      <c r="C551" s="15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14"/>
      <c r="C552" s="15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14"/>
      <c r="C553" s="15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14"/>
      <c r="C554" s="15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14"/>
      <c r="C555" s="15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14"/>
      <c r="C556" s="15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14"/>
      <c r="C557" s="15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14"/>
      <c r="C558" s="15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14"/>
      <c r="C559" s="15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14"/>
      <c r="C560" s="15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14"/>
      <c r="C561" s="15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14"/>
      <c r="C562" s="15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14"/>
      <c r="C563" s="15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14"/>
      <c r="C564" s="15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14"/>
      <c r="C565" s="15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14"/>
      <c r="C566" s="15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14"/>
      <c r="C567" s="15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14"/>
      <c r="C568" s="15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14"/>
      <c r="C569" s="15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14"/>
      <c r="C570" s="15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14"/>
      <c r="C571" s="15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14"/>
      <c r="C572" s="15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14"/>
      <c r="C573" s="15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14"/>
      <c r="C574" s="15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14"/>
      <c r="C575" s="15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14"/>
      <c r="C576" s="15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14"/>
      <c r="C577" s="15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14"/>
      <c r="C578" s="15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14"/>
      <c r="C579" s="15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14"/>
      <c r="C580" s="15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14"/>
      <c r="C581" s="15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14"/>
      <c r="C582" s="15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14"/>
      <c r="C583" s="15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14"/>
      <c r="C584" s="15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14"/>
      <c r="C585" s="15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14"/>
      <c r="C586" s="15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14"/>
      <c r="C587" s="15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14"/>
      <c r="C588" s="15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14"/>
      <c r="C589" s="15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14"/>
      <c r="C590" s="15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14"/>
      <c r="C591" s="15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14"/>
      <c r="C592" s="15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14"/>
      <c r="C593" s="15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14"/>
      <c r="C594" s="15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14"/>
      <c r="C595" s="15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14"/>
      <c r="C596" s="15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14"/>
      <c r="C597" s="15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14"/>
      <c r="C598" s="15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14"/>
      <c r="C599" s="15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14"/>
      <c r="C600" s="15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14"/>
      <c r="C601" s="15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14"/>
      <c r="C602" s="15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14"/>
      <c r="C603" s="15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14"/>
      <c r="C604" s="15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14"/>
      <c r="C605" s="15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14"/>
      <c r="C606" s="15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14"/>
      <c r="C607" s="15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14"/>
      <c r="C608" s="15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14"/>
      <c r="C609" s="15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14"/>
      <c r="C610" s="15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14"/>
      <c r="C611" s="15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14"/>
      <c r="C612" s="15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14"/>
      <c r="C613" s="15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14"/>
      <c r="C614" s="15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14"/>
      <c r="C615" s="15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14"/>
      <c r="C616" s="15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14"/>
      <c r="C617" s="15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14"/>
      <c r="C618" s="15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14"/>
      <c r="C619" s="15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14"/>
      <c r="C620" s="15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14"/>
      <c r="C621" s="15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14"/>
      <c r="C622" s="15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14"/>
      <c r="C623" s="15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14"/>
      <c r="C624" s="15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14"/>
      <c r="C625" s="15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14"/>
      <c r="C626" s="15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14"/>
      <c r="C627" s="15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14"/>
      <c r="C628" s="15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14"/>
      <c r="C629" s="15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14"/>
      <c r="C630" s="15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14"/>
      <c r="C631" s="15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14"/>
      <c r="C632" s="15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14"/>
      <c r="C633" s="15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14"/>
      <c r="C634" s="15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14"/>
      <c r="C635" s="15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14"/>
      <c r="C636" s="15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14"/>
      <c r="C637" s="15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14"/>
      <c r="C638" s="15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14"/>
      <c r="C639" s="15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14"/>
      <c r="C640" s="15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14"/>
      <c r="C641" s="15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14"/>
      <c r="C642" s="15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14"/>
      <c r="C643" s="15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14"/>
      <c r="C644" s="15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14"/>
      <c r="C645" s="15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14"/>
      <c r="C646" s="15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14"/>
      <c r="C647" s="15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14"/>
      <c r="C648" s="15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14"/>
      <c r="C649" s="15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14"/>
      <c r="C650" s="15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14"/>
      <c r="C651" s="15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14"/>
      <c r="C652" s="15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14"/>
      <c r="C653" s="15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14"/>
      <c r="C654" s="15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14"/>
      <c r="C655" s="15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14"/>
      <c r="C656" s="15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14"/>
      <c r="C657" s="15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14"/>
      <c r="C658" s="15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14"/>
      <c r="C659" s="15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14"/>
      <c r="C660" s="15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14"/>
      <c r="C661" s="15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14"/>
      <c r="C662" s="15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14"/>
      <c r="C663" s="15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14"/>
      <c r="C664" s="15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14"/>
      <c r="C665" s="15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14"/>
      <c r="C666" s="15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14"/>
      <c r="C667" s="15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14"/>
      <c r="C668" s="15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14"/>
      <c r="C669" s="15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14"/>
      <c r="C670" s="15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14"/>
      <c r="C671" s="15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14"/>
      <c r="C672" s="15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14"/>
      <c r="C673" s="15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14"/>
      <c r="C674" s="15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14"/>
      <c r="C675" s="15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14"/>
      <c r="C676" s="15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14"/>
      <c r="C677" s="15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14"/>
      <c r="C678" s="15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14"/>
      <c r="C679" s="15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14"/>
      <c r="C680" s="15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14"/>
      <c r="C681" s="15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14"/>
      <c r="C682" s="15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14"/>
      <c r="C683" s="15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14"/>
      <c r="C684" s="15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14"/>
      <c r="C685" s="15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14"/>
      <c r="C686" s="15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14"/>
      <c r="C687" s="15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14"/>
      <c r="C688" s="15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14"/>
      <c r="C689" s="15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14"/>
      <c r="C690" s="15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14"/>
      <c r="C691" s="15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14"/>
      <c r="C692" s="15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14"/>
      <c r="C693" s="15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14"/>
      <c r="C694" s="15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14"/>
      <c r="C695" s="15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14"/>
      <c r="C696" s="15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14"/>
      <c r="C697" s="15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14"/>
      <c r="C698" s="15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14"/>
      <c r="C699" s="15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14"/>
      <c r="C700" s="15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14"/>
      <c r="C701" s="15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14"/>
      <c r="C702" s="15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14"/>
      <c r="C703" s="15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14"/>
      <c r="C704" s="15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14"/>
      <c r="C705" s="15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14"/>
      <c r="C706" s="15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14"/>
      <c r="C707" s="15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14"/>
      <c r="C708" s="15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14"/>
      <c r="C709" s="15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14"/>
      <c r="C710" s="15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14"/>
      <c r="C711" s="15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14"/>
      <c r="C712" s="15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14"/>
      <c r="C713" s="15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14"/>
      <c r="C714" s="15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14"/>
      <c r="C715" s="15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14"/>
      <c r="C716" s="15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14"/>
      <c r="C717" s="15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14"/>
      <c r="C718" s="15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14"/>
      <c r="C719" s="15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14"/>
      <c r="C720" s="15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14"/>
      <c r="C721" s="15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14"/>
      <c r="C722" s="15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14"/>
      <c r="C723" s="15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14"/>
      <c r="C724" s="15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14"/>
      <c r="C725" s="15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14"/>
      <c r="C726" s="15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14"/>
      <c r="C727" s="15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14"/>
      <c r="C728" s="15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14"/>
      <c r="C729" s="15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14"/>
      <c r="C730" s="15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14"/>
      <c r="C731" s="15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14"/>
      <c r="C732" s="15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14"/>
      <c r="C733" s="15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14"/>
      <c r="C734" s="15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14"/>
      <c r="C735" s="15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14"/>
      <c r="C736" s="15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14"/>
      <c r="C737" s="15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14"/>
      <c r="C738" s="15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14"/>
      <c r="C739" s="15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14"/>
      <c r="C740" s="15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14"/>
      <c r="C741" s="15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14"/>
      <c r="C742" s="15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14"/>
      <c r="C743" s="15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14"/>
      <c r="C744" s="15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14"/>
      <c r="C745" s="15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14"/>
      <c r="C746" s="15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14"/>
      <c r="C747" s="15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14"/>
      <c r="C748" s="15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14"/>
      <c r="C749" s="15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14"/>
      <c r="C750" s="15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14"/>
      <c r="C751" s="15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14"/>
      <c r="C752" s="15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14"/>
      <c r="C753" s="15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14"/>
      <c r="C754" s="15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14"/>
      <c r="C755" s="15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14"/>
      <c r="C756" s="15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14"/>
      <c r="C757" s="15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14"/>
      <c r="C758" s="15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14"/>
      <c r="C759" s="15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14"/>
      <c r="C760" s="15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14"/>
      <c r="C761" s="15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14"/>
      <c r="C762" s="15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14"/>
      <c r="C763" s="15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14"/>
      <c r="C764" s="15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14"/>
      <c r="C765" s="15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14"/>
      <c r="C766" s="15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14"/>
      <c r="C767" s="15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14"/>
      <c r="C768" s="15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14"/>
      <c r="C769" s="15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14"/>
      <c r="C770" s="15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14"/>
      <c r="C771" s="15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14"/>
      <c r="C772" s="15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14"/>
      <c r="C773" s="15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14"/>
      <c r="C774" s="15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14"/>
      <c r="C775" s="15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14"/>
      <c r="C776" s="15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14"/>
      <c r="C777" s="15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14"/>
      <c r="C778" s="15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14"/>
      <c r="C779" s="15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14"/>
      <c r="C780" s="15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14"/>
      <c r="C781" s="15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14"/>
      <c r="C782" s="15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14"/>
      <c r="C783" s="15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14"/>
      <c r="C784" s="15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14"/>
      <c r="C785" s="15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14"/>
      <c r="C786" s="15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14"/>
      <c r="C787" s="15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14"/>
      <c r="C788" s="15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14"/>
      <c r="C789" s="15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14"/>
      <c r="C790" s="15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14"/>
      <c r="C791" s="15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14"/>
      <c r="C792" s="15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14"/>
      <c r="C793" s="15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14"/>
      <c r="C794" s="15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14"/>
      <c r="C795" s="15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14"/>
      <c r="C796" s="15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14"/>
      <c r="C797" s="15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14"/>
      <c r="C798" s="15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14"/>
      <c r="C799" s="15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14"/>
      <c r="C800" s="15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14"/>
      <c r="C801" s="15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14"/>
      <c r="C802" s="15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14"/>
      <c r="C803" s="15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14"/>
      <c r="C804" s="15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14"/>
      <c r="C805" s="15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14"/>
      <c r="C806" s="15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14"/>
      <c r="C807" s="15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14"/>
      <c r="C808" s="15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14"/>
      <c r="C809" s="15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14"/>
      <c r="C810" s="15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14"/>
      <c r="C811" s="15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14"/>
      <c r="C812" s="15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14"/>
      <c r="C813" s="15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14"/>
      <c r="C814" s="15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14"/>
      <c r="C815" s="15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14"/>
      <c r="C816" s="15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14"/>
      <c r="C817" s="15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14"/>
      <c r="C818" s="15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14"/>
      <c r="C819" s="15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14"/>
      <c r="C820" s="15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14"/>
      <c r="C821" s="15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14"/>
      <c r="C822" s="15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14"/>
      <c r="C823" s="15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14"/>
      <c r="C824" s="15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14"/>
      <c r="C825" s="15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14"/>
      <c r="C826" s="15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14"/>
      <c r="C827" s="15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14"/>
      <c r="C828" s="15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14"/>
      <c r="C829" s="15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14"/>
      <c r="C830" s="15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14"/>
      <c r="C831" s="15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14"/>
      <c r="C832" s="15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14"/>
      <c r="C833" s="15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14"/>
      <c r="C834" s="15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14"/>
      <c r="C835" s="15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14"/>
      <c r="C836" s="15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14"/>
      <c r="C837" s="15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14"/>
      <c r="C838" s="15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14"/>
      <c r="C839" s="15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14"/>
      <c r="C840" s="15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14"/>
      <c r="C841" s="15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14"/>
      <c r="C842" s="15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14"/>
      <c r="C843" s="15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14"/>
      <c r="C844" s="15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14"/>
      <c r="C845" s="15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14"/>
      <c r="C846" s="15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14"/>
      <c r="C847" s="15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14"/>
      <c r="C848" s="15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14"/>
      <c r="C849" s="15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14"/>
      <c r="C850" s="15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14"/>
      <c r="C851" s="15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14"/>
      <c r="C852" s="15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14"/>
      <c r="C853" s="15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14"/>
      <c r="C854" s="15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14"/>
      <c r="C855" s="15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14"/>
      <c r="C856" s="15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14"/>
      <c r="C857" s="15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14"/>
      <c r="C858" s="15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14"/>
      <c r="C859" s="15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14"/>
      <c r="C860" s="15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14"/>
      <c r="C861" s="15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14"/>
      <c r="C862" s="15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14"/>
      <c r="C863" s="15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14"/>
      <c r="C864" s="15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14"/>
      <c r="C865" s="15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14"/>
      <c r="C866" s="15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14"/>
      <c r="C867" s="15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4"/>
      <c r="B868" s="14"/>
      <c r="C868" s="15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4"/>
      <c r="B869" s="14"/>
      <c r="C869" s="15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4"/>
      <c r="B870" s="14"/>
      <c r="C870" s="15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4"/>
      <c r="B871" s="14"/>
      <c r="C871" s="15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4"/>
      <c r="B872" s="14"/>
      <c r="C872" s="15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4"/>
      <c r="B873" s="14"/>
      <c r="C873" s="15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4"/>
      <c r="B874" s="14"/>
      <c r="C874" s="15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4"/>
      <c r="B875" s="14"/>
      <c r="C875" s="15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4"/>
      <c r="B876" s="14"/>
      <c r="C876" s="15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4"/>
      <c r="B877" s="14"/>
      <c r="C877" s="15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4"/>
      <c r="B878" s="14"/>
      <c r="C878" s="15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4"/>
      <c r="B879" s="14"/>
      <c r="C879" s="15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4"/>
      <c r="B880" s="14"/>
      <c r="C880" s="15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4"/>
      <c r="B881" s="14"/>
      <c r="C881" s="15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4"/>
      <c r="B882" s="14"/>
      <c r="C882" s="15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4"/>
      <c r="B883" s="14"/>
      <c r="C883" s="15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4"/>
      <c r="B884" s="14"/>
      <c r="C884" s="15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4"/>
      <c r="B885" s="14"/>
      <c r="C885" s="15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4"/>
      <c r="B886" s="14"/>
      <c r="C886" s="15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4"/>
      <c r="B887" s="14"/>
      <c r="C887" s="15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4"/>
      <c r="B888" s="14"/>
      <c r="C888" s="15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4"/>
      <c r="B889" s="14"/>
      <c r="C889" s="15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4"/>
      <c r="B890" s="14"/>
      <c r="C890" s="15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4"/>
      <c r="B891" s="14"/>
      <c r="C891" s="15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4"/>
      <c r="B892" s="14"/>
      <c r="C892" s="15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4"/>
      <c r="B893" s="14"/>
      <c r="C893" s="15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4"/>
      <c r="B894" s="14"/>
      <c r="C894" s="15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4"/>
      <c r="B895" s="14"/>
      <c r="C895" s="15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4"/>
      <c r="B896" s="14"/>
      <c r="C896" s="15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4"/>
      <c r="B897" s="14"/>
      <c r="C897" s="15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4"/>
      <c r="B898" s="14"/>
      <c r="C898" s="15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4"/>
      <c r="B899" s="14"/>
      <c r="C899" s="15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4"/>
      <c r="B900" s="14"/>
      <c r="C900" s="15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4"/>
      <c r="B901" s="14"/>
      <c r="C901" s="15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4"/>
      <c r="B902" s="14"/>
      <c r="C902" s="15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4"/>
      <c r="B903" s="14"/>
      <c r="C903" s="15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4"/>
      <c r="B904" s="14"/>
      <c r="C904" s="15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4"/>
      <c r="B905" s="14"/>
      <c r="C905" s="15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4"/>
      <c r="B906" s="14"/>
      <c r="C906" s="15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4"/>
      <c r="B907" s="14"/>
      <c r="C907" s="15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4"/>
      <c r="B908" s="14"/>
      <c r="C908" s="15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4"/>
      <c r="B909" s="14"/>
      <c r="C909" s="15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4"/>
      <c r="B910" s="14"/>
      <c r="C910" s="15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4"/>
      <c r="B911" s="14"/>
      <c r="C911" s="15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4"/>
      <c r="B912" s="14"/>
      <c r="C912" s="15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4"/>
      <c r="B913" s="14"/>
      <c r="C913" s="15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4"/>
      <c r="B914" s="14"/>
      <c r="C914" s="15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4"/>
      <c r="B915" s="14"/>
      <c r="C915" s="15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4"/>
      <c r="B916" s="14"/>
      <c r="C916" s="15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4"/>
      <c r="B917" s="14"/>
      <c r="C917" s="15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4"/>
      <c r="B918" s="14"/>
      <c r="C918" s="15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4"/>
      <c r="B919" s="14"/>
      <c r="C919" s="15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4"/>
      <c r="B920" s="14"/>
      <c r="C920" s="15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4"/>
      <c r="B921" s="14"/>
      <c r="C921" s="15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4"/>
      <c r="B922" s="14"/>
      <c r="C922" s="15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4"/>
      <c r="B923" s="14"/>
      <c r="C923" s="15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4"/>
      <c r="B924" s="14"/>
      <c r="C924" s="15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4"/>
      <c r="B925" s="14"/>
      <c r="C925" s="15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4"/>
      <c r="B926" s="14"/>
      <c r="C926" s="15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4"/>
      <c r="B927" s="14"/>
      <c r="C927" s="15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4"/>
      <c r="B928" s="14"/>
      <c r="C928" s="15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4"/>
      <c r="B929" s="14"/>
      <c r="C929" s="15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4"/>
      <c r="B930" s="14"/>
      <c r="C930" s="15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4"/>
      <c r="B931" s="14"/>
      <c r="C931" s="15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4"/>
      <c r="B932" s="14"/>
      <c r="C932" s="15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4"/>
      <c r="B933" s="14"/>
      <c r="C933" s="15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4"/>
      <c r="B934" s="14"/>
      <c r="C934" s="15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4"/>
      <c r="B935" s="14"/>
      <c r="C935" s="15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4"/>
      <c r="B936" s="14"/>
      <c r="C936" s="15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4"/>
      <c r="B937" s="14"/>
      <c r="C937" s="15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4"/>
      <c r="B938" s="14"/>
      <c r="C938" s="15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4"/>
      <c r="B939" s="14"/>
      <c r="C939" s="15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4"/>
      <c r="B940" s="14"/>
      <c r="C940" s="15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4"/>
      <c r="B941" s="14"/>
      <c r="C941" s="15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4"/>
      <c r="B942" s="14"/>
      <c r="C942" s="15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4"/>
      <c r="B943" s="14"/>
      <c r="C943" s="15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4"/>
      <c r="B944" s="14"/>
      <c r="C944" s="15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4"/>
      <c r="B945" s="14"/>
      <c r="C945" s="15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4"/>
      <c r="B946" s="14"/>
      <c r="C946" s="15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4"/>
      <c r="B947" s="14"/>
      <c r="C947" s="15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4"/>
      <c r="B948" s="14"/>
      <c r="C948" s="15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4"/>
      <c r="B949" s="14"/>
      <c r="C949" s="15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4"/>
      <c r="B950" s="14"/>
      <c r="C950" s="15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4"/>
      <c r="B951" s="14"/>
      <c r="C951" s="15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4"/>
      <c r="B952" s="14"/>
      <c r="C952" s="15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4"/>
      <c r="B953" s="14"/>
      <c r="C953" s="15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4"/>
      <c r="B954" s="14"/>
      <c r="C954" s="15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4"/>
      <c r="B955" s="14"/>
      <c r="C955" s="15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4"/>
      <c r="B956" s="14"/>
      <c r="C956" s="15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4"/>
      <c r="B957" s="14"/>
      <c r="C957" s="15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4"/>
      <c r="B958" s="14"/>
      <c r="C958" s="15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4"/>
      <c r="B959" s="14"/>
      <c r="C959" s="15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4"/>
      <c r="B960" s="14"/>
      <c r="C960" s="15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4"/>
      <c r="B961" s="14"/>
      <c r="C961" s="15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4"/>
      <c r="B962" s="14"/>
      <c r="C962" s="15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4"/>
      <c r="B963" s="14"/>
      <c r="C963" s="15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4"/>
      <c r="B964" s="14"/>
      <c r="C964" s="15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4"/>
      <c r="B965" s="14"/>
      <c r="C965" s="15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4"/>
      <c r="B966" s="14"/>
      <c r="C966" s="15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4"/>
      <c r="B967" s="14"/>
      <c r="C967" s="15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4"/>
      <c r="B968" s="14"/>
      <c r="C968" s="15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4"/>
      <c r="B969" s="14"/>
      <c r="C969" s="15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4"/>
      <c r="B970" s="14"/>
      <c r="C970" s="15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4"/>
      <c r="B971" s="14"/>
      <c r="C971" s="15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4"/>
      <c r="B972" s="14"/>
      <c r="C972" s="15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4"/>
      <c r="B973" s="14"/>
      <c r="C973" s="15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4"/>
      <c r="B974" s="14"/>
      <c r="C974" s="15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4"/>
      <c r="B975" s="14"/>
      <c r="C975" s="15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4"/>
      <c r="B976" s="14"/>
      <c r="C976" s="15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4"/>
      <c r="B977" s="14"/>
      <c r="C977" s="15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4"/>
      <c r="B978" s="14"/>
      <c r="C978" s="15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4"/>
      <c r="B979" s="14"/>
      <c r="C979" s="15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4"/>
      <c r="B980" s="14"/>
      <c r="C980" s="15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4"/>
      <c r="B981" s="14"/>
      <c r="C981" s="15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4"/>
      <c r="B982" s="14"/>
      <c r="C982" s="15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4"/>
      <c r="B983" s="14"/>
      <c r="C983" s="15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4"/>
      <c r="B984" s="14"/>
      <c r="C984" s="15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4"/>
      <c r="B985" s="14"/>
      <c r="C985" s="15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4"/>
      <c r="B986" s="14"/>
      <c r="C986" s="15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4"/>
      <c r="B987" s="14"/>
      <c r="C987" s="15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4"/>
      <c r="B988" s="14"/>
      <c r="C988" s="15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4"/>
      <c r="B989" s="14"/>
      <c r="C989" s="15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4"/>
      <c r="B990" s="14"/>
      <c r="C990" s="15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4"/>
      <c r="B991" s="14"/>
      <c r="C991" s="15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4"/>
      <c r="B992" s="14"/>
      <c r="C992" s="15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4"/>
      <c r="B993" s="14"/>
      <c r="C993" s="15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4"/>
      <c r="B994" s="14"/>
      <c r="C994" s="15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4"/>
      <c r="B995" s="14"/>
      <c r="C995" s="15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4"/>
      <c r="B996" s="14"/>
      <c r="C996" s="15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4"/>
      <c r="B997" s="14"/>
      <c r="C997" s="15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4"/>
      <c r="B998" s="14"/>
      <c r="C998" s="15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14"/>
      <c r="B999" s="14"/>
      <c r="C999" s="15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14"/>
      <c r="B1000" s="14"/>
      <c r="C1000" s="15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1">
    <mergeCell ref="A1:C1"/>
  </mergeCells>
  <pageMargins left="0.31496062992125978" right="0.31496062992125978" top="0.55118110236220474" bottom="0.35433070866141742" header="0" footer="0"/>
  <pageSetup paperSize="9" fitToHeight="0" orientation="portrait"/>
  <headerFooter>
    <oddHeader>&amp;RОтчет о финансовом обеспечении программы развития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/>
  </sheetViews>
  <sheetFormatPr defaultColWidth="14.42578125" defaultRowHeight="15" customHeight="1"/>
  <cols>
    <col min="1" max="1" width="8.7109375" customWidth="1"/>
    <col min="2" max="2" width="50.85546875" customWidth="1"/>
    <col min="3" max="26" width="8.7109375" customWidth="1"/>
  </cols>
  <sheetData>
    <row r="1" spans="1:2">
      <c r="A1" s="19">
        <v>200</v>
      </c>
      <c r="B1" s="20" t="s">
        <v>36</v>
      </c>
    </row>
    <row r="2" spans="1:2">
      <c r="A2" s="19">
        <v>210</v>
      </c>
      <c r="B2" s="20" t="s">
        <v>37</v>
      </c>
    </row>
    <row r="3" spans="1:2">
      <c r="A3" s="19">
        <v>211</v>
      </c>
      <c r="B3" s="20" t="s">
        <v>38</v>
      </c>
    </row>
    <row r="4" spans="1:2">
      <c r="A4" s="19">
        <v>212</v>
      </c>
      <c r="B4" s="20" t="s">
        <v>39</v>
      </c>
    </row>
    <row r="5" spans="1:2">
      <c r="A5" s="19">
        <v>213</v>
      </c>
      <c r="B5" s="20" t="s">
        <v>40</v>
      </c>
    </row>
    <row r="6" spans="1:2">
      <c r="A6" s="19">
        <v>214</v>
      </c>
      <c r="B6" s="20" t="s">
        <v>41</v>
      </c>
    </row>
    <row r="7" spans="1:2">
      <c r="A7" s="19">
        <v>220</v>
      </c>
      <c r="B7" s="20" t="s">
        <v>42</v>
      </c>
    </row>
    <row r="8" spans="1:2">
      <c r="A8" s="19">
        <v>221</v>
      </c>
      <c r="B8" s="20" t="s">
        <v>43</v>
      </c>
    </row>
    <row r="9" spans="1:2">
      <c r="A9" s="19">
        <v>222</v>
      </c>
      <c r="B9" s="20" t="s">
        <v>44</v>
      </c>
    </row>
    <row r="10" spans="1:2">
      <c r="A10" s="19">
        <v>223</v>
      </c>
      <c r="B10" s="20" t="s">
        <v>45</v>
      </c>
    </row>
    <row r="11" spans="1:2" ht="20.25" customHeight="1">
      <c r="A11" s="19">
        <v>224</v>
      </c>
      <c r="B11" s="20" t="s">
        <v>46</v>
      </c>
    </row>
    <row r="12" spans="1:2">
      <c r="A12" s="19">
        <v>225</v>
      </c>
      <c r="B12" s="20" t="s">
        <v>47</v>
      </c>
    </row>
    <row r="13" spans="1:2">
      <c r="A13" s="19">
        <v>226</v>
      </c>
      <c r="B13" s="20" t="s">
        <v>48</v>
      </c>
    </row>
    <row r="14" spans="1:2">
      <c r="A14" s="19">
        <v>227</v>
      </c>
      <c r="B14" s="20" t="s">
        <v>49</v>
      </c>
    </row>
    <row r="15" spans="1:2">
      <c r="A15" s="19">
        <v>228</v>
      </c>
      <c r="B15" s="20" t="s">
        <v>50</v>
      </c>
    </row>
    <row r="16" spans="1:2" ht="20.25" customHeight="1">
      <c r="A16" s="19">
        <v>229</v>
      </c>
      <c r="B16" s="20" t="s">
        <v>51</v>
      </c>
    </row>
    <row r="17" spans="1:2">
      <c r="A17" s="19">
        <v>230</v>
      </c>
      <c r="B17" s="20" t="s">
        <v>52</v>
      </c>
    </row>
    <row r="18" spans="1:2">
      <c r="A18" s="19">
        <v>231</v>
      </c>
      <c r="B18" s="20" t="s">
        <v>53</v>
      </c>
    </row>
    <row r="19" spans="1:2">
      <c r="A19" s="19">
        <v>232</v>
      </c>
      <c r="B19" s="20" t="s">
        <v>54</v>
      </c>
    </row>
    <row r="20" spans="1:2">
      <c r="A20" s="19">
        <v>233</v>
      </c>
      <c r="B20" s="20" t="s">
        <v>55</v>
      </c>
    </row>
    <row r="21" spans="1:2" ht="15.75" customHeight="1">
      <c r="A21" s="19">
        <v>234</v>
      </c>
      <c r="B21" s="20" t="s">
        <v>56</v>
      </c>
    </row>
    <row r="22" spans="1:2" ht="15.75" customHeight="1">
      <c r="A22" s="19">
        <v>240</v>
      </c>
      <c r="B22" s="20" t="s">
        <v>57</v>
      </c>
    </row>
    <row r="23" spans="1:2" ht="20.25" customHeight="1">
      <c r="A23" s="19">
        <v>241</v>
      </c>
      <c r="B23" s="20" t="s">
        <v>58</v>
      </c>
    </row>
    <row r="24" spans="1:2" ht="20.25" customHeight="1">
      <c r="A24" s="19">
        <v>242</v>
      </c>
      <c r="B24" s="20" t="s">
        <v>59</v>
      </c>
    </row>
    <row r="25" spans="1:2" ht="20.25" customHeight="1">
      <c r="A25" s="19">
        <v>243</v>
      </c>
      <c r="B25" s="20" t="s">
        <v>60</v>
      </c>
    </row>
    <row r="26" spans="1:2" ht="20.25" customHeight="1">
      <c r="A26" s="19">
        <v>244</v>
      </c>
      <c r="B26" s="20" t="s">
        <v>61</v>
      </c>
    </row>
    <row r="27" spans="1:2" ht="20.25" customHeight="1">
      <c r="A27" s="19">
        <v>245</v>
      </c>
      <c r="B27" s="20" t="s">
        <v>62</v>
      </c>
    </row>
    <row r="28" spans="1:2" ht="20.25" customHeight="1">
      <c r="A28" s="19">
        <v>246</v>
      </c>
      <c r="B28" s="20" t="s">
        <v>63</v>
      </c>
    </row>
    <row r="29" spans="1:2" ht="20.25" customHeight="1">
      <c r="A29" s="19">
        <v>247</v>
      </c>
      <c r="B29" s="20" t="s">
        <v>64</v>
      </c>
    </row>
    <row r="30" spans="1:2" ht="20.25" customHeight="1">
      <c r="A30" s="19">
        <v>248</v>
      </c>
      <c r="B30" s="20" t="s">
        <v>65</v>
      </c>
    </row>
    <row r="31" spans="1:2" ht="20.25" customHeight="1">
      <c r="A31" s="19">
        <v>249</v>
      </c>
      <c r="B31" s="20" t="s">
        <v>66</v>
      </c>
    </row>
    <row r="32" spans="1:2" ht="20.25" customHeight="1">
      <c r="A32" s="19" t="s">
        <v>67</v>
      </c>
      <c r="B32" s="20" t="s">
        <v>68</v>
      </c>
    </row>
    <row r="33" spans="1:2" ht="20.25" customHeight="1">
      <c r="A33" s="19" t="s">
        <v>69</v>
      </c>
      <c r="B33" s="20" t="s">
        <v>70</v>
      </c>
    </row>
    <row r="34" spans="1:2" ht="15.75" customHeight="1">
      <c r="A34" s="19">
        <v>250</v>
      </c>
      <c r="B34" s="20" t="s">
        <v>71</v>
      </c>
    </row>
    <row r="35" spans="1:2" ht="20.25" customHeight="1">
      <c r="A35" s="19">
        <v>251</v>
      </c>
      <c r="B35" s="20" t="s">
        <v>72</v>
      </c>
    </row>
    <row r="36" spans="1:2" ht="20.25" customHeight="1">
      <c r="A36" s="19">
        <v>252</v>
      </c>
      <c r="B36" s="20" t="s">
        <v>73</v>
      </c>
    </row>
    <row r="37" spans="1:2" ht="15.75" customHeight="1">
      <c r="A37" s="19">
        <v>253</v>
      </c>
      <c r="B37" s="20" t="s">
        <v>74</v>
      </c>
    </row>
    <row r="38" spans="1:2" ht="20.25" customHeight="1">
      <c r="A38" s="19">
        <v>254</v>
      </c>
      <c r="B38" s="20" t="s">
        <v>75</v>
      </c>
    </row>
    <row r="39" spans="1:2" ht="20.25" customHeight="1">
      <c r="A39" s="19">
        <v>255</v>
      </c>
      <c r="B39" s="20" t="s">
        <v>76</v>
      </c>
    </row>
    <row r="40" spans="1:2" ht="15.75" customHeight="1">
      <c r="A40" s="19">
        <v>256</v>
      </c>
      <c r="B40" s="20" t="s">
        <v>77</v>
      </c>
    </row>
    <row r="41" spans="1:2" ht="15.75" customHeight="1">
      <c r="A41" s="19">
        <v>260</v>
      </c>
      <c r="B41" s="20" t="s">
        <v>78</v>
      </c>
    </row>
    <row r="42" spans="1:2" ht="20.25" customHeight="1">
      <c r="A42" s="19">
        <v>261</v>
      </c>
      <c r="B42" s="20" t="s">
        <v>79</v>
      </c>
    </row>
    <row r="43" spans="1:2" ht="15.75" customHeight="1">
      <c r="A43" s="19">
        <v>262</v>
      </c>
      <c r="B43" s="20" t="s">
        <v>80</v>
      </c>
    </row>
    <row r="44" spans="1:2" ht="15.75" customHeight="1">
      <c r="A44" s="19">
        <v>263</v>
      </c>
      <c r="B44" s="20" t="s">
        <v>81</v>
      </c>
    </row>
    <row r="45" spans="1:2" ht="20.25" customHeight="1">
      <c r="A45" s="19">
        <v>264</v>
      </c>
      <c r="B45" s="20" t="s">
        <v>82</v>
      </c>
    </row>
    <row r="46" spans="1:2" ht="20.25" customHeight="1">
      <c r="A46" s="19">
        <v>265</v>
      </c>
      <c r="B46" s="20" t="s">
        <v>83</v>
      </c>
    </row>
    <row r="47" spans="1:2" ht="15.75" customHeight="1">
      <c r="A47" s="19">
        <v>266</v>
      </c>
      <c r="B47" s="20" t="s">
        <v>84</v>
      </c>
    </row>
    <row r="48" spans="1:2" ht="15.75" customHeight="1">
      <c r="A48" s="19">
        <v>267</v>
      </c>
      <c r="B48" s="20" t="s">
        <v>85</v>
      </c>
    </row>
    <row r="49" spans="1:2" ht="15.75" customHeight="1">
      <c r="A49" s="19">
        <v>270</v>
      </c>
      <c r="B49" s="20" t="s">
        <v>86</v>
      </c>
    </row>
    <row r="50" spans="1:2" ht="15.75" customHeight="1">
      <c r="A50" s="19">
        <v>271</v>
      </c>
      <c r="B50" s="20" t="s">
        <v>87</v>
      </c>
    </row>
    <row r="51" spans="1:2" ht="15.75" customHeight="1">
      <c r="A51" s="19">
        <v>272</v>
      </c>
      <c r="B51" s="20" t="s">
        <v>88</v>
      </c>
    </row>
    <row r="52" spans="1:2" ht="15.75" customHeight="1">
      <c r="A52" s="19">
        <v>273</v>
      </c>
      <c r="B52" s="20" t="s">
        <v>89</v>
      </c>
    </row>
    <row r="53" spans="1:2" ht="15.75" customHeight="1">
      <c r="A53" s="19">
        <v>274</v>
      </c>
      <c r="B53" s="20" t="s">
        <v>90</v>
      </c>
    </row>
    <row r="54" spans="1:2" ht="15.75" customHeight="1">
      <c r="A54" s="19">
        <v>280</v>
      </c>
      <c r="B54" s="20" t="s">
        <v>91</v>
      </c>
    </row>
    <row r="55" spans="1:2" ht="20.25" customHeight="1">
      <c r="A55" s="19">
        <v>281</v>
      </c>
      <c r="B55" s="20" t="s">
        <v>92</v>
      </c>
    </row>
    <row r="56" spans="1:2" ht="20.25" customHeight="1">
      <c r="A56" s="19">
        <v>282</v>
      </c>
      <c r="B56" s="20" t="s">
        <v>93</v>
      </c>
    </row>
    <row r="57" spans="1:2" ht="30" customHeight="1">
      <c r="A57" s="19">
        <v>283</v>
      </c>
      <c r="B57" s="20" t="s">
        <v>94</v>
      </c>
    </row>
    <row r="58" spans="1:2" ht="20.25" customHeight="1">
      <c r="A58" s="19">
        <v>284</v>
      </c>
      <c r="B58" s="20" t="s">
        <v>95</v>
      </c>
    </row>
    <row r="59" spans="1:2" ht="30" customHeight="1">
      <c r="A59" s="19">
        <v>285</v>
      </c>
      <c r="B59" s="20" t="s">
        <v>96</v>
      </c>
    </row>
    <row r="60" spans="1:2" ht="20.25" customHeight="1">
      <c r="A60" s="19">
        <v>286</v>
      </c>
      <c r="B60" s="20" t="s">
        <v>97</v>
      </c>
    </row>
    <row r="61" spans="1:2" ht="15.75" customHeight="1">
      <c r="A61" s="19">
        <v>290</v>
      </c>
      <c r="B61" s="20" t="s">
        <v>98</v>
      </c>
    </row>
    <row r="62" spans="1:2" ht="15.75" customHeight="1">
      <c r="A62" s="19">
        <v>291</v>
      </c>
      <c r="B62" s="20" t="s">
        <v>99</v>
      </c>
    </row>
    <row r="63" spans="1:2" ht="20.25" customHeight="1">
      <c r="A63" s="19">
        <v>292</v>
      </c>
      <c r="B63" s="20" t="s">
        <v>100</v>
      </c>
    </row>
    <row r="64" spans="1:2" ht="20.25" customHeight="1">
      <c r="A64" s="19">
        <v>293</v>
      </c>
      <c r="B64" s="20" t="s">
        <v>101</v>
      </c>
    </row>
    <row r="65" spans="1:2" ht="15.75" customHeight="1">
      <c r="A65" s="19">
        <v>294</v>
      </c>
      <c r="B65" s="20" t="s">
        <v>102</v>
      </c>
    </row>
    <row r="66" spans="1:2" ht="15.75" customHeight="1">
      <c r="A66" s="19">
        <v>295</v>
      </c>
      <c r="B66" s="20" t="s">
        <v>103</v>
      </c>
    </row>
    <row r="67" spans="1:2" ht="15.75" customHeight="1">
      <c r="A67" s="19">
        <v>296</v>
      </c>
      <c r="B67" s="20" t="s">
        <v>104</v>
      </c>
    </row>
    <row r="68" spans="1:2" ht="15.75" customHeight="1">
      <c r="A68" s="19">
        <v>297</v>
      </c>
      <c r="B68" s="20" t="s">
        <v>105</v>
      </c>
    </row>
    <row r="69" spans="1:2" ht="15.75" customHeight="1">
      <c r="A69" s="19">
        <v>298</v>
      </c>
      <c r="B69" s="20" t="s">
        <v>106</v>
      </c>
    </row>
    <row r="70" spans="1:2" ht="15.75" customHeight="1">
      <c r="A70" s="19">
        <v>299</v>
      </c>
      <c r="B70" s="20" t="s">
        <v>107</v>
      </c>
    </row>
    <row r="71" spans="1:2" ht="20.25" customHeight="1">
      <c r="A71" s="19" t="s">
        <v>108</v>
      </c>
      <c r="B71" s="20" t="s">
        <v>109</v>
      </c>
    </row>
    <row r="72" spans="1:2" ht="15.75" customHeight="1">
      <c r="A72" s="19">
        <v>300</v>
      </c>
      <c r="B72" s="20" t="s">
        <v>110</v>
      </c>
    </row>
    <row r="73" spans="1:2" ht="15.75" customHeight="1">
      <c r="A73" s="19">
        <v>310</v>
      </c>
      <c r="B73" s="20" t="s">
        <v>111</v>
      </c>
    </row>
    <row r="74" spans="1:2" ht="15.75" customHeight="1">
      <c r="A74" s="19">
        <v>320</v>
      </c>
      <c r="B74" s="20" t="s">
        <v>112</v>
      </c>
    </row>
    <row r="75" spans="1:2" ht="15.75" customHeight="1">
      <c r="A75" s="19">
        <v>330</v>
      </c>
      <c r="B75" s="20" t="s">
        <v>113</v>
      </c>
    </row>
    <row r="76" spans="1:2" ht="15.75" customHeight="1">
      <c r="A76" s="19">
        <v>340</v>
      </c>
      <c r="B76" s="20" t="s">
        <v>114</v>
      </c>
    </row>
    <row r="77" spans="1:2" ht="20.25" customHeight="1">
      <c r="A77" s="19">
        <v>341</v>
      </c>
      <c r="B77" s="20" t="s">
        <v>115</v>
      </c>
    </row>
    <row r="78" spans="1:2" ht="15.75" customHeight="1">
      <c r="A78" s="19">
        <v>342</v>
      </c>
      <c r="B78" s="20" t="s">
        <v>116</v>
      </c>
    </row>
    <row r="79" spans="1:2" ht="15.75" customHeight="1">
      <c r="A79" s="19">
        <v>343</v>
      </c>
      <c r="B79" s="20" t="s">
        <v>117</v>
      </c>
    </row>
    <row r="80" spans="1:2" ht="15.75" customHeight="1">
      <c r="A80" s="19">
        <v>344</v>
      </c>
      <c r="B80" s="20" t="s">
        <v>118</v>
      </c>
    </row>
    <row r="81" spans="1:2" ht="15.75" customHeight="1">
      <c r="A81" s="19">
        <v>345</v>
      </c>
      <c r="B81" s="20" t="s">
        <v>119</v>
      </c>
    </row>
    <row r="82" spans="1:2" ht="15.75" customHeight="1">
      <c r="A82" s="19">
        <v>346</v>
      </c>
      <c r="B82" s="20" t="s">
        <v>120</v>
      </c>
    </row>
    <row r="83" spans="1:2" ht="15.75" customHeight="1">
      <c r="A83" s="19">
        <v>347</v>
      </c>
      <c r="B83" s="20" t="s">
        <v>121</v>
      </c>
    </row>
    <row r="84" spans="1:2" ht="15.75" customHeight="1">
      <c r="A84" s="19">
        <v>349</v>
      </c>
      <c r="B84" s="20" t="s">
        <v>122</v>
      </c>
    </row>
    <row r="85" spans="1:2" ht="15.75" customHeight="1">
      <c r="A85" s="19">
        <v>350</v>
      </c>
      <c r="B85" s="20" t="s">
        <v>123</v>
      </c>
    </row>
    <row r="86" spans="1:2" ht="15.75" customHeight="1">
      <c r="A86" s="19">
        <v>351</v>
      </c>
      <c r="B86" s="20" t="s">
        <v>124</v>
      </c>
    </row>
    <row r="87" spans="1:2" ht="20.25" customHeight="1">
      <c r="A87" s="19">
        <v>352</v>
      </c>
      <c r="B87" s="20" t="s">
        <v>125</v>
      </c>
    </row>
    <row r="88" spans="1:2" ht="20.25" customHeight="1">
      <c r="A88" s="19">
        <v>353</v>
      </c>
      <c r="B88" s="20" t="s">
        <v>126</v>
      </c>
    </row>
    <row r="89" spans="1:2" ht="15.75" customHeight="1">
      <c r="A89" s="19">
        <v>360</v>
      </c>
      <c r="B89" s="20" t="s">
        <v>127</v>
      </c>
    </row>
    <row r="90" spans="1:2" ht="15.75" customHeight="1"/>
    <row r="91" spans="1:2" ht="15.75" customHeight="1"/>
    <row r="92" spans="1:2" ht="15.75" customHeight="1"/>
    <row r="93" spans="1:2" ht="15.75" customHeight="1"/>
    <row r="94" spans="1:2" ht="15.75" customHeight="1"/>
    <row r="95" spans="1:2" ht="15.75" customHeight="1"/>
    <row r="96" spans="1: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A1" r:id="rId1" location="block_1010" display="https://base.garant.ru/71835192/794717a23053a7f2fc18d9c05c1440ae/ - block_1010" xr:uid="{00000000-0004-0000-0200-000000000000}"/>
    <hyperlink ref="A2" r:id="rId2" location="block_10101" display="https://base.garant.ru/71835192/794717a23053a7f2fc18d9c05c1440ae/ - block_10101" xr:uid="{00000000-0004-0000-0200-000001000000}"/>
    <hyperlink ref="A3" r:id="rId3" location="block_11011" display="https://base.garant.ru/71835192/794717a23053a7f2fc18d9c05c1440ae/ - block_11011" xr:uid="{00000000-0004-0000-0200-000002000000}"/>
    <hyperlink ref="A4" r:id="rId4" location="block_11012" display="https://base.garant.ru/71835192/794717a23053a7f2fc18d9c05c1440ae/ - block_11012" xr:uid="{00000000-0004-0000-0200-000003000000}"/>
    <hyperlink ref="A5" r:id="rId5" location="block_11013" display="https://base.garant.ru/71835192/794717a23053a7f2fc18d9c05c1440ae/ - block_11013" xr:uid="{00000000-0004-0000-0200-000004000000}"/>
    <hyperlink ref="A6" r:id="rId6" location="block_11014" display="https://base.garant.ru/71835192/794717a23053a7f2fc18d9c05c1440ae/ - block_11014" xr:uid="{00000000-0004-0000-0200-000005000000}"/>
    <hyperlink ref="A7" r:id="rId7" location="block_10102" display="https://base.garant.ru/71835192/794717a23053a7f2fc18d9c05c1440ae/ - block_10102" xr:uid="{00000000-0004-0000-0200-000006000000}"/>
    <hyperlink ref="A8" r:id="rId8" location="block_11021" display="https://base.garant.ru/71835192/794717a23053a7f2fc18d9c05c1440ae/ - block_11021" xr:uid="{00000000-0004-0000-0200-000007000000}"/>
    <hyperlink ref="A9" r:id="rId9" location="block_11022" display="https://base.garant.ru/71835192/794717a23053a7f2fc18d9c05c1440ae/ - block_11022" xr:uid="{00000000-0004-0000-0200-000008000000}"/>
    <hyperlink ref="A10" r:id="rId10" location="block_11023" display="https://base.garant.ru/71835192/794717a23053a7f2fc18d9c05c1440ae/ - block_11023" xr:uid="{00000000-0004-0000-0200-000009000000}"/>
    <hyperlink ref="A11" r:id="rId11" location="block_11024" display="https://base.garant.ru/71835192/794717a23053a7f2fc18d9c05c1440ae/ - block_11024" xr:uid="{00000000-0004-0000-0200-00000A000000}"/>
    <hyperlink ref="A12" r:id="rId12" location="block_11025" display="https://base.garant.ru/71835192/794717a23053a7f2fc18d9c05c1440ae/ - block_11025" xr:uid="{00000000-0004-0000-0200-00000B000000}"/>
    <hyperlink ref="A13" r:id="rId13" location="block_11026" display="https://base.garant.ru/71835192/794717a23053a7f2fc18d9c05c1440ae/ - block_11026" xr:uid="{00000000-0004-0000-0200-00000C000000}"/>
    <hyperlink ref="A14" r:id="rId14" location="block_11027" display="https://base.garant.ru/71835192/794717a23053a7f2fc18d9c05c1440ae/ - block_11027" xr:uid="{00000000-0004-0000-0200-00000D000000}"/>
    <hyperlink ref="A15" r:id="rId15" location="block_11028" display="https://base.garant.ru/71835192/794717a23053a7f2fc18d9c05c1440ae/ - block_11028" xr:uid="{00000000-0004-0000-0200-00000E000000}"/>
    <hyperlink ref="A16" r:id="rId16" location="block_11029" display="https://base.garant.ru/71835192/794717a23053a7f2fc18d9c05c1440ae/ - block_11029" xr:uid="{00000000-0004-0000-0200-00000F000000}"/>
    <hyperlink ref="A17" r:id="rId17" location="block_1103" display="https://base.garant.ru/71835192/794717a23053a7f2fc18d9c05c1440ae/ - block_1103" xr:uid="{00000000-0004-0000-0200-000010000000}"/>
    <hyperlink ref="A18" r:id="rId18" location="block_11031" display="https://base.garant.ru/71835192/794717a23053a7f2fc18d9c05c1440ae/ - block_11031" xr:uid="{00000000-0004-0000-0200-000011000000}"/>
    <hyperlink ref="A19" r:id="rId19" location="block_11032" display="https://base.garant.ru/71835192/794717a23053a7f2fc18d9c05c1440ae/ - block_11032" xr:uid="{00000000-0004-0000-0200-000012000000}"/>
    <hyperlink ref="A20" r:id="rId20" location="block_11033" display="https://base.garant.ru/71835192/794717a23053a7f2fc18d9c05c1440ae/ - block_11033" xr:uid="{00000000-0004-0000-0200-000013000000}"/>
    <hyperlink ref="A21" r:id="rId21" location="block_110034" display="https://base.garant.ru/71835192/794717a23053a7f2fc18d9c05c1440ae/ - block_110034" xr:uid="{00000000-0004-0000-0200-000014000000}"/>
    <hyperlink ref="A22" r:id="rId22" location="block_1104" display="https://base.garant.ru/71835192/794717a23053a7f2fc18d9c05c1440ae/ - block_1104" xr:uid="{00000000-0004-0000-0200-000015000000}"/>
    <hyperlink ref="A23" r:id="rId23" location="block_11041" display="https://base.garant.ru/71835192/794717a23053a7f2fc18d9c05c1440ae/ - block_11041" xr:uid="{00000000-0004-0000-0200-000016000000}"/>
    <hyperlink ref="A24" r:id="rId24" location="block_11042" display="https://base.garant.ru/71835192/794717a23053a7f2fc18d9c05c1440ae/ - block_11042" xr:uid="{00000000-0004-0000-0200-000017000000}"/>
    <hyperlink ref="A25" r:id="rId25" location="block_11043" display="https://base.garant.ru/71835192/794717a23053a7f2fc18d9c05c1440ae/ - block_11043" xr:uid="{00000000-0004-0000-0200-000018000000}"/>
    <hyperlink ref="A26" r:id="rId26" location="block_11044" display="https://base.garant.ru/71835192/794717a23053a7f2fc18d9c05c1440ae/ - block_11044" xr:uid="{00000000-0004-0000-0200-000019000000}"/>
    <hyperlink ref="A27" r:id="rId27" location="block_11045" display="https://base.garant.ru/71835192/794717a23053a7f2fc18d9c05c1440ae/ - block_11045" xr:uid="{00000000-0004-0000-0200-00001A000000}"/>
    <hyperlink ref="A28" r:id="rId28" location="block_11046" display="https://base.garant.ru/71835192/794717a23053a7f2fc18d9c05c1440ae/ - block_11046" xr:uid="{00000000-0004-0000-0200-00001B000000}"/>
    <hyperlink ref="A29" r:id="rId29" location="block_11047" display="https://base.garant.ru/71835192/794717a23053a7f2fc18d9c05c1440ae/ - block_11047" xr:uid="{00000000-0004-0000-0200-00001C000000}"/>
    <hyperlink ref="A30" r:id="rId30" location="block_11048" display="https://base.garant.ru/71835192/794717a23053a7f2fc18d9c05c1440ae/ - block_11048" xr:uid="{00000000-0004-0000-0200-00001D000000}"/>
    <hyperlink ref="A31" r:id="rId31" location="block_11049" display="https://base.garant.ru/71835192/794717a23053a7f2fc18d9c05c1440ae/ - block_11049" xr:uid="{00000000-0004-0000-0200-00001E000000}"/>
    <hyperlink ref="A32" r:id="rId32" location="block_110410" xr:uid="{00000000-0004-0000-0200-00001F000000}"/>
    <hyperlink ref="A33" r:id="rId33" location="block_110411" xr:uid="{00000000-0004-0000-0200-000020000000}"/>
    <hyperlink ref="A34" r:id="rId34" location="block_1105" display="https://base.garant.ru/71835192/794717a23053a7f2fc18d9c05c1440ae/ - block_1105" xr:uid="{00000000-0004-0000-0200-000021000000}"/>
    <hyperlink ref="A35" r:id="rId35" location="block_11051" display="https://base.garant.ru/71835192/794717a23053a7f2fc18d9c05c1440ae/ - block_11051" xr:uid="{00000000-0004-0000-0200-000022000000}"/>
    <hyperlink ref="A36" r:id="rId36" location="block_11052" display="https://base.garant.ru/71835192/794717a23053a7f2fc18d9c05c1440ae/ - block_11052" xr:uid="{00000000-0004-0000-0200-000023000000}"/>
    <hyperlink ref="A37" r:id="rId37" location="block_11053" display="https://base.garant.ru/71835192/794717a23053a7f2fc18d9c05c1440ae/ - block_11053" xr:uid="{00000000-0004-0000-0200-000024000000}"/>
    <hyperlink ref="A38" r:id="rId38" location="block_11054" display="https://base.garant.ru/71835192/794717a23053a7f2fc18d9c05c1440ae/ - block_11054" xr:uid="{00000000-0004-0000-0200-000025000000}"/>
    <hyperlink ref="A39" r:id="rId39" location="block_11055" display="https://base.garant.ru/71835192/794717a23053a7f2fc18d9c05c1440ae/ - block_11055" xr:uid="{00000000-0004-0000-0200-000026000000}"/>
    <hyperlink ref="A40" r:id="rId40" location="block_11056" display="https://base.garant.ru/71835192/794717a23053a7f2fc18d9c05c1440ae/ - block_11056" xr:uid="{00000000-0004-0000-0200-000027000000}"/>
    <hyperlink ref="A41" r:id="rId41" location="block_1106" display="https://base.garant.ru/71835192/794717a23053a7f2fc18d9c05c1440ae/ - block_1106" xr:uid="{00000000-0004-0000-0200-000028000000}"/>
    <hyperlink ref="A42" r:id="rId42" location="block_11061" display="https://base.garant.ru/71835192/794717a23053a7f2fc18d9c05c1440ae/ - block_11061" xr:uid="{00000000-0004-0000-0200-000029000000}"/>
    <hyperlink ref="A43" r:id="rId43" location="block_11062" display="https://base.garant.ru/71835192/794717a23053a7f2fc18d9c05c1440ae/ - block_11062" xr:uid="{00000000-0004-0000-0200-00002A000000}"/>
    <hyperlink ref="A44" r:id="rId44" location="block_11063" display="https://base.garant.ru/71835192/794717a23053a7f2fc18d9c05c1440ae/ - block_11063" xr:uid="{00000000-0004-0000-0200-00002B000000}"/>
    <hyperlink ref="A45" r:id="rId45" location="block_11064" display="https://base.garant.ru/71835192/794717a23053a7f2fc18d9c05c1440ae/ - block_11064" xr:uid="{00000000-0004-0000-0200-00002C000000}"/>
    <hyperlink ref="A46" r:id="rId46" location="block_11065" display="https://base.garant.ru/71835192/794717a23053a7f2fc18d9c05c1440ae/ - block_11065" xr:uid="{00000000-0004-0000-0200-00002D000000}"/>
    <hyperlink ref="A47" r:id="rId47" location="block_11066" display="https://base.garant.ru/71835192/794717a23053a7f2fc18d9c05c1440ae/ - block_11066" xr:uid="{00000000-0004-0000-0200-00002E000000}"/>
    <hyperlink ref="A48" r:id="rId48" location="block_11067" display="https://base.garant.ru/71835192/794717a23053a7f2fc18d9c05c1440ae/ - block_11067" xr:uid="{00000000-0004-0000-0200-00002F000000}"/>
    <hyperlink ref="A49" r:id="rId49" location="block_1107" display="https://base.garant.ru/71835192/794717a23053a7f2fc18d9c05c1440ae/ - block_1107" xr:uid="{00000000-0004-0000-0200-000030000000}"/>
    <hyperlink ref="A50" r:id="rId50" location="block_11071" display="https://base.garant.ru/71835192/794717a23053a7f2fc18d9c05c1440ae/ - block_11071" xr:uid="{00000000-0004-0000-0200-000031000000}"/>
    <hyperlink ref="A51" r:id="rId51" location="block_11072" display="https://base.garant.ru/71835192/794717a23053a7f2fc18d9c05c1440ae/ - block_11072" xr:uid="{00000000-0004-0000-0200-000032000000}"/>
    <hyperlink ref="A52" r:id="rId52" location="block_11073" display="https://base.garant.ru/71835192/794717a23053a7f2fc18d9c05c1440ae/ - block_11073" xr:uid="{00000000-0004-0000-0200-000033000000}"/>
    <hyperlink ref="A53" r:id="rId53" location="block_11074" display="https://base.garant.ru/71835192/794717a23053a7f2fc18d9c05c1440ae/ - block_11074" xr:uid="{00000000-0004-0000-0200-000034000000}"/>
    <hyperlink ref="A54" r:id="rId54" location="block_1108" display="https://base.garant.ru/71835192/794717a23053a7f2fc18d9c05c1440ae/ - block_1108" xr:uid="{00000000-0004-0000-0200-000035000000}"/>
    <hyperlink ref="A55" r:id="rId55" location="block_11081" display="https://base.garant.ru/71835192/794717a23053a7f2fc18d9c05c1440ae/ - block_11081" xr:uid="{00000000-0004-0000-0200-000036000000}"/>
    <hyperlink ref="A56" r:id="rId56" location="block_11082" display="https://base.garant.ru/71835192/794717a23053a7f2fc18d9c05c1440ae/ - block_11082" xr:uid="{00000000-0004-0000-0200-000037000000}"/>
    <hyperlink ref="A57" r:id="rId57" location="block_11083" display="https://base.garant.ru/71835192/794717a23053a7f2fc18d9c05c1440ae/ - block_11083" xr:uid="{00000000-0004-0000-0200-000038000000}"/>
    <hyperlink ref="A58" r:id="rId58" location="block_11084" display="https://base.garant.ru/71835192/794717a23053a7f2fc18d9c05c1440ae/ - block_11084" xr:uid="{00000000-0004-0000-0200-000039000000}"/>
    <hyperlink ref="A59" r:id="rId59" location="block_11085" display="https://base.garant.ru/71835192/794717a23053a7f2fc18d9c05c1440ae/ - block_11085" xr:uid="{00000000-0004-0000-0200-00003A000000}"/>
    <hyperlink ref="A60" r:id="rId60" location="block_11086" display="https://base.garant.ru/71835192/794717a23053a7f2fc18d9c05c1440ae/ - block_11086" xr:uid="{00000000-0004-0000-0200-00003B000000}"/>
    <hyperlink ref="A61" r:id="rId61" location="block_1109" display="https://base.garant.ru/71835192/794717a23053a7f2fc18d9c05c1440ae/ - block_1109" xr:uid="{00000000-0004-0000-0200-00003C000000}"/>
    <hyperlink ref="A62" r:id="rId62" location="block_11091" display="https://base.garant.ru/71835192/794717a23053a7f2fc18d9c05c1440ae/ - block_11091" xr:uid="{00000000-0004-0000-0200-00003D000000}"/>
    <hyperlink ref="A63" r:id="rId63" location="block_11092" display="https://base.garant.ru/71835192/794717a23053a7f2fc18d9c05c1440ae/ - block_11092" xr:uid="{00000000-0004-0000-0200-00003E000000}"/>
    <hyperlink ref="A64" r:id="rId64" location="block_11093" display="https://base.garant.ru/71835192/794717a23053a7f2fc18d9c05c1440ae/ - block_11093" xr:uid="{00000000-0004-0000-0200-00003F000000}"/>
    <hyperlink ref="A65" r:id="rId65" location="block_11094" display="https://base.garant.ru/71835192/794717a23053a7f2fc18d9c05c1440ae/ - block_11094" xr:uid="{00000000-0004-0000-0200-000040000000}"/>
    <hyperlink ref="A66" r:id="rId66" location="block_11095" display="https://base.garant.ru/71835192/794717a23053a7f2fc18d9c05c1440ae/ - block_11095" xr:uid="{00000000-0004-0000-0200-000041000000}"/>
    <hyperlink ref="A67" r:id="rId67" location="block_11096" display="https://base.garant.ru/71835192/794717a23053a7f2fc18d9c05c1440ae/ - block_11096" xr:uid="{00000000-0004-0000-0200-000042000000}"/>
    <hyperlink ref="A68" r:id="rId68" location="block_11097" display="https://base.garant.ru/71835192/794717a23053a7f2fc18d9c05c1440ae/ - block_11097" xr:uid="{00000000-0004-0000-0200-000043000000}"/>
    <hyperlink ref="A69" r:id="rId69" location="block_11098" display="https://base.garant.ru/71835192/794717a23053a7f2fc18d9c05c1440ae/ - block_11098" xr:uid="{00000000-0004-0000-0200-000044000000}"/>
    <hyperlink ref="A70" r:id="rId70" location="block_11099" display="https://base.garant.ru/71835192/794717a23053a7f2fc18d9c05c1440ae/ - block_11099" xr:uid="{00000000-0004-0000-0200-000045000000}"/>
    <hyperlink ref="A71" r:id="rId71" location="block_110910" xr:uid="{00000000-0004-0000-0200-000046000000}"/>
    <hyperlink ref="A72" r:id="rId72" location="block_1011" display="https://base.garant.ru/71835192/794717a23053a7f2fc18d9c05c1440ae/ - block_1011" xr:uid="{00000000-0004-0000-0200-000047000000}"/>
    <hyperlink ref="A73" r:id="rId73" location="block_1111" display="https://base.garant.ru/71835192/794717a23053a7f2fc18d9c05c1440ae/ - block_1111" xr:uid="{00000000-0004-0000-0200-000048000000}"/>
    <hyperlink ref="A74" r:id="rId74" location="block_1112" display="https://base.garant.ru/71835192/794717a23053a7f2fc18d9c05c1440ae/ - block_1112" xr:uid="{00000000-0004-0000-0200-000049000000}"/>
    <hyperlink ref="A75" r:id="rId75" location="block_1113" display="https://base.garant.ru/71835192/794717a23053a7f2fc18d9c05c1440ae/ - block_1113" xr:uid="{00000000-0004-0000-0200-00004A000000}"/>
    <hyperlink ref="A76" r:id="rId76" location="block_1114" display="https://base.garant.ru/71835192/794717a23053a7f2fc18d9c05c1440ae/ - block_1114" xr:uid="{00000000-0004-0000-0200-00004B000000}"/>
    <hyperlink ref="A77" r:id="rId77" location="block_11141" display="https://base.garant.ru/71835192/794717a23053a7f2fc18d9c05c1440ae/ - block_11141" xr:uid="{00000000-0004-0000-0200-00004C000000}"/>
    <hyperlink ref="A78" r:id="rId78" location="block_11142" display="https://base.garant.ru/71835192/794717a23053a7f2fc18d9c05c1440ae/ - block_11142" xr:uid="{00000000-0004-0000-0200-00004D000000}"/>
    <hyperlink ref="A79" r:id="rId79" location="block_11143" display="https://base.garant.ru/71835192/794717a23053a7f2fc18d9c05c1440ae/ - block_11143" xr:uid="{00000000-0004-0000-0200-00004E000000}"/>
    <hyperlink ref="A80" r:id="rId80" location="block_11144" display="https://base.garant.ru/71835192/794717a23053a7f2fc18d9c05c1440ae/ - block_11144" xr:uid="{00000000-0004-0000-0200-00004F000000}"/>
    <hyperlink ref="A81" r:id="rId81" location="block_11145" display="https://base.garant.ru/71835192/794717a23053a7f2fc18d9c05c1440ae/ - block_11145" xr:uid="{00000000-0004-0000-0200-000050000000}"/>
    <hyperlink ref="A82" r:id="rId82" location="block_11146" display="https://base.garant.ru/71835192/794717a23053a7f2fc18d9c05c1440ae/ - block_11146" xr:uid="{00000000-0004-0000-0200-000051000000}"/>
    <hyperlink ref="A83" r:id="rId83" location="block_11147" display="https://base.garant.ru/71835192/794717a23053a7f2fc18d9c05c1440ae/ - block_11147" xr:uid="{00000000-0004-0000-0200-000052000000}"/>
    <hyperlink ref="A84" r:id="rId84" location="block_11148" display="https://base.garant.ru/71835192/794717a23053a7f2fc18d9c05c1440ae/ - block_11148" xr:uid="{00000000-0004-0000-0200-000053000000}"/>
    <hyperlink ref="A85" r:id="rId85" location="block_1115" display="https://base.garant.ru/71835192/794717a23053a7f2fc18d9c05c1440ae/ - block_1115" xr:uid="{00000000-0004-0000-0200-000054000000}"/>
    <hyperlink ref="A86" r:id="rId86" location="block_11151" display="https://base.garant.ru/71835192/794717a23053a7f2fc18d9c05c1440ae/ - block_11151" xr:uid="{00000000-0004-0000-0200-000055000000}"/>
    <hyperlink ref="A87" r:id="rId87" location="block_11152" display="https://base.garant.ru/71835192/794717a23053a7f2fc18d9c05c1440ae/ - block_11152" xr:uid="{00000000-0004-0000-0200-000056000000}"/>
    <hyperlink ref="A88" r:id="rId88" location="block_11153" display="https://base.garant.ru/71835192/794717a23053a7f2fc18d9c05c1440ae/ - block_11153" xr:uid="{00000000-0004-0000-0200-000057000000}"/>
    <hyperlink ref="A89" r:id="rId89" location="block_1116" display="https://base.garant.ru/71835192/794717a23053a7f2fc18d9c05c1440ae/ - block_1116" xr:uid="{00000000-0004-0000-0200-000058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00"/>
  <sheetViews>
    <sheetView workbookViewId="0"/>
  </sheetViews>
  <sheetFormatPr defaultColWidth="14.42578125" defaultRowHeight="15" customHeight="1"/>
  <cols>
    <col min="1" max="1" width="8.7109375" customWidth="1"/>
    <col min="2" max="2" width="58.140625" customWidth="1"/>
    <col min="3" max="26" width="8.7109375" customWidth="1"/>
  </cols>
  <sheetData>
    <row r="1" spans="1:2" ht="30" customHeight="1">
      <c r="A1" s="21">
        <v>100</v>
      </c>
      <c r="B1" s="22" t="s">
        <v>128</v>
      </c>
    </row>
    <row r="2" spans="1:2">
      <c r="A2" s="23">
        <v>110</v>
      </c>
      <c r="B2" s="24" t="s">
        <v>129</v>
      </c>
    </row>
    <row r="3" spans="1:2">
      <c r="A3" s="23">
        <v>111</v>
      </c>
      <c r="B3" s="24" t="s">
        <v>130</v>
      </c>
    </row>
    <row r="4" spans="1:2" ht="22.5">
      <c r="A4" s="23">
        <v>112</v>
      </c>
      <c r="B4" s="24" t="s">
        <v>131</v>
      </c>
    </row>
    <row r="5" spans="1:2">
      <c r="A5" s="23">
        <v>113</v>
      </c>
      <c r="B5" s="25" t="s">
        <v>132</v>
      </c>
    </row>
    <row r="6" spans="1:2" ht="20.25" customHeight="1">
      <c r="A6" s="23">
        <v>119</v>
      </c>
      <c r="B6" s="24" t="s">
        <v>133</v>
      </c>
    </row>
    <row r="7" spans="1:2" ht="22.5">
      <c r="A7" s="23">
        <v>200</v>
      </c>
      <c r="B7" s="24" t="s">
        <v>134</v>
      </c>
    </row>
    <row r="8" spans="1:2" ht="22.5">
      <c r="A8" s="23">
        <v>240</v>
      </c>
      <c r="B8" s="24" t="s">
        <v>135</v>
      </c>
    </row>
    <row r="9" spans="1:2" ht="22.5">
      <c r="A9" s="23">
        <v>241</v>
      </c>
      <c r="B9" s="24" t="s">
        <v>136</v>
      </c>
    </row>
    <row r="10" spans="1:2" ht="22.5">
      <c r="A10" s="23">
        <v>242</v>
      </c>
      <c r="B10" s="24" t="s">
        <v>137</v>
      </c>
    </row>
    <row r="11" spans="1:2" ht="20.25" customHeight="1">
      <c r="A11" s="23">
        <v>243</v>
      </c>
      <c r="B11" s="24" t="s">
        <v>138</v>
      </c>
    </row>
    <row r="12" spans="1:2">
      <c r="A12" s="23">
        <v>244</v>
      </c>
      <c r="B12" s="24" t="s">
        <v>139</v>
      </c>
    </row>
    <row r="13" spans="1:2" ht="20.25" customHeight="1">
      <c r="A13" s="23">
        <v>245</v>
      </c>
      <c r="B13" s="24" t="s">
        <v>140</v>
      </c>
    </row>
    <row r="14" spans="1:2" ht="20.25" customHeight="1">
      <c r="A14" s="23">
        <v>246</v>
      </c>
      <c r="B14" s="24" t="s">
        <v>141</v>
      </c>
    </row>
    <row r="15" spans="1:2">
      <c r="A15" s="23">
        <v>247</v>
      </c>
      <c r="B15" s="24" t="s">
        <v>142</v>
      </c>
    </row>
    <row r="16" spans="1:2">
      <c r="A16" s="23">
        <v>300</v>
      </c>
      <c r="B16" s="24" t="s">
        <v>143</v>
      </c>
    </row>
    <row r="17" spans="1:2">
      <c r="A17" s="23">
        <v>310</v>
      </c>
      <c r="B17" s="24" t="s">
        <v>144</v>
      </c>
    </row>
    <row r="18" spans="1:2">
      <c r="A18" s="23">
        <v>311</v>
      </c>
      <c r="B18" s="24" t="s">
        <v>145</v>
      </c>
    </row>
    <row r="19" spans="1:2">
      <c r="A19" s="23">
        <v>312</v>
      </c>
      <c r="B19" s="24" t="s">
        <v>146</v>
      </c>
    </row>
    <row r="20" spans="1:2" ht="20.25" customHeight="1">
      <c r="A20" s="23">
        <v>313</v>
      </c>
      <c r="B20" s="24" t="s">
        <v>147</v>
      </c>
    </row>
    <row r="21" spans="1:2" ht="15.75" customHeight="1">
      <c r="A21" s="23">
        <v>320</v>
      </c>
      <c r="B21" s="24" t="s">
        <v>148</v>
      </c>
    </row>
    <row r="22" spans="1:2" ht="20.25" customHeight="1">
      <c r="A22" s="23">
        <v>321</v>
      </c>
      <c r="B22" s="24" t="s">
        <v>149</v>
      </c>
    </row>
    <row r="23" spans="1:2" ht="15.75" customHeight="1">
      <c r="A23" s="23">
        <v>322</v>
      </c>
      <c r="B23" s="24" t="s">
        <v>150</v>
      </c>
    </row>
    <row r="24" spans="1:2" ht="15.75" customHeight="1">
      <c r="A24" s="23">
        <v>323</v>
      </c>
      <c r="B24" s="24" t="s">
        <v>151</v>
      </c>
    </row>
    <row r="25" spans="1:2" ht="15.75" customHeight="1">
      <c r="A25" s="23">
        <v>324</v>
      </c>
      <c r="B25" s="24" t="s">
        <v>152</v>
      </c>
    </row>
    <row r="26" spans="1:2" ht="15.75" customHeight="1">
      <c r="A26" s="23">
        <v>330</v>
      </c>
      <c r="B26" s="24" t="s">
        <v>153</v>
      </c>
    </row>
    <row r="27" spans="1:2" ht="15.75" customHeight="1">
      <c r="A27" s="23">
        <v>340</v>
      </c>
      <c r="B27" s="24" t="s">
        <v>154</v>
      </c>
    </row>
    <row r="28" spans="1:2" ht="15.75" customHeight="1">
      <c r="A28" s="23">
        <v>350</v>
      </c>
      <c r="B28" s="24" t="s">
        <v>155</v>
      </c>
    </row>
    <row r="29" spans="1:2" ht="15.75" customHeight="1">
      <c r="A29" s="23">
        <v>360</v>
      </c>
      <c r="B29" s="24" t="s">
        <v>156</v>
      </c>
    </row>
    <row r="30" spans="1:2" ht="15.75" customHeight="1">
      <c r="A30" s="23">
        <v>400</v>
      </c>
      <c r="B30" s="24" t="s">
        <v>157</v>
      </c>
    </row>
    <row r="31" spans="1:2" ht="20.25" customHeight="1">
      <c r="A31" s="23">
        <v>406</v>
      </c>
      <c r="B31" s="24" t="s">
        <v>158</v>
      </c>
    </row>
    <row r="32" spans="1:2" ht="20.25" customHeight="1">
      <c r="A32" s="23">
        <v>407</v>
      </c>
      <c r="B32" s="24" t="s">
        <v>159</v>
      </c>
    </row>
    <row r="33" spans="1:2" ht="15.75" customHeight="1">
      <c r="A33" s="23">
        <v>410</v>
      </c>
      <c r="B33" s="24" t="s">
        <v>160</v>
      </c>
    </row>
    <row r="34" spans="1:2" ht="20.25" customHeight="1">
      <c r="A34" s="23">
        <v>411</v>
      </c>
      <c r="B34" s="24" t="s">
        <v>161</v>
      </c>
    </row>
    <row r="35" spans="1:2" ht="20.25" customHeight="1">
      <c r="A35" s="23">
        <v>412</v>
      </c>
      <c r="B35" s="24" t="s">
        <v>162</v>
      </c>
    </row>
    <row r="36" spans="1:2" ht="20.25" customHeight="1">
      <c r="A36" s="23">
        <v>413</v>
      </c>
      <c r="B36" s="24" t="s">
        <v>163</v>
      </c>
    </row>
    <row r="37" spans="1:2" ht="20.25" customHeight="1">
      <c r="A37" s="23">
        <v>414</v>
      </c>
      <c r="B37" s="24" t="s">
        <v>164</v>
      </c>
    </row>
    <row r="38" spans="1:2" ht="15.75" customHeight="1">
      <c r="A38" s="23">
        <v>415</v>
      </c>
      <c r="B38" s="24" t="s">
        <v>165</v>
      </c>
    </row>
    <row r="39" spans="1:2" ht="15.75" customHeight="1">
      <c r="A39" s="23">
        <v>450</v>
      </c>
      <c r="B39" s="24" t="s">
        <v>166</v>
      </c>
    </row>
    <row r="40" spans="1:2" ht="15.75" customHeight="1">
      <c r="A40" s="23">
        <v>451</v>
      </c>
      <c r="B40" s="24" t="s">
        <v>167</v>
      </c>
    </row>
    <row r="41" spans="1:2" ht="20.25" customHeight="1">
      <c r="A41" s="23">
        <v>452</v>
      </c>
      <c r="B41" s="24" t="s">
        <v>168</v>
      </c>
    </row>
    <row r="42" spans="1:2" ht="20.25" customHeight="1">
      <c r="A42" s="23">
        <v>453</v>
      </c>
      <c r="B42" s="24" t="s">
        <v>169</v>
      </c>
    </row>
    <row r="43" spans="1:2" ht="20.25" customHeight="1">
      <c r="A43" s="23">
        <v>454</v>
      </c>
      <c r="B43" s="24" t="s">
        <v>170</v>
      </c>
    </row>
    <row r="44" spans="1:2" ht="20.25" customHeight="1">
      <c r="A44" s="23">
        <v>455</v>
      </c>
      <c r="B44" s="24" t="s">
        <v>171</v>
      </c>
    </row>
    <row r="45" spans="1:2" ht="40.5" customHeight="1">
      <c r="A45" s="23">
        <v>460</v>
      </c>
      <c r="B45" s="24" t="s">
        <v>172</v>
      </c>
    </row>
    <row r="46" spans="1:2" ht="20.25" customHeight="1">
      <c r="A46" s="23">
        <v>461</v>
      </c>
      <c r="B46" s="24" t="s">
        <v>173</v>
      </c>
    </row>
    <row r="47" spans="1:2" ht="20.25" customHeight="1">
      <c r="A47" s="23">
        <v>462</v>
      </c>
      <c r="B47" s="24" t="s">
        <v>174</v>
      </c>
    </row>
    <row r="48" spans="1:2" ht="20.25" customHeight="1">
      <c r="A48" s="23">
        <v>463</v>
      </c>
      <c r="B48" s="24" t="s">
        <v>175</v>
      </c>
    </row>
    <row r="49" spans="1:2" ht="20.25" customHeight="1">
      <c r="A49" s="23">
        <v>464</v>
      </c>
      <c r="B49" s="24" t="s">
        <v>176</v>
      </c>
    </row>
    <row r="50" spans="1:2" ht="20.25" customHeight="1">
      <c r="A50" s="23">
        <v>465</v>
      </c>
      <c r="B50" s="24" t="s">
        <v>177</v>
      </c>
    </row>
    <row r="51" spans="1:2" ht="30" customHeight="1">
      <c r="A51" s="23">
        <v>466</v>
      </c>
      <c r="B51" s="24" t="s">
        <v>178</v>
      </c>
    </row>
    <row r="52" spans="1:2" ht="15.75" customHeight="1">
      <c r="A52" s="23">
        <v>500</v>
      </c>
      <c r="B52" s="24" t="s">
        <v>179</v>
      </c>
    </row>
    <row r="53" spans="1:2" ht="15.75" customHeight="1">
      <c r="A53" s="23">
        <v>510</v>
      </c>
      <c r="B53" s="24" t="s">
        <v>180</v>
      </c>
    </row>
    <row r="54" spans="1:2" ht="15.75" customHeight="1">
      <c r="A54" s="23">
        <v>511</v>
      </c>
      <c r="B54" s="24" t="s">
        <v>181</v>
      </c>
    </row>
    <row r="55" spans="1:2" ht="15.75" customHeight="1">
      <c r="A55" s="23">
        <v>512</v>
      </c>
      <c r="B55" s="24" t="s">
        <v>182</v>
      </c>
    </row>
    <row r="56" spans="1:2" ht="15.75" customHeight="1">
      <c r="A56" s="23">
        <v>520</v>
      </c>
      <c r="B56" s="24" t="s">
        <v>183</v>
      </c>
    </row>
    <row r="57" spans="1:2" ht="20.25" customHeight="1">
      <c r="A57" s="23">
        <v>521</v>
      </c>
      <c r="B57" s="24" t="s">
        <v>184</v>
      </c>
    </row>
    <row r="58" spans="1:2" ht="20.25" customHeight="1">
      <c r="A58" s="23">
        <v>522</v>
      </c>
      <c r="B58" s="24" t="s">
        <v>185</v>
      </c>
    </row>
    <row r="59" spans="1:2" ht="15.75" customHeight="1">
      <c r="A59" s="23">
        <v>523</v>
      </c>
      <c r="B59" s="24" t="s">
        <v>186</v>
      </c>
    </row>
    <row r="60" spans="1:2" ht="15.75" customHeight="1">
      <c r="A60" s="23">
        <v>530</v>
      </c>
      <c r="B60" s="24" t="s">
        <v>187</v>
      </c>
    </row>
    <row r="61" spans="1:2" ht="15.75" customHeight="1">
      <c r="A61" s="23">
        <v>540</v>
      </c>
      <c r="B61" s="24" t="s">
        <v>188</v>
      </c>
    </row>
    <row r="62" spans="1:2" ht="15.75" customHeight="1">
      <c r="A62" s="23">
        <v>550</v>
      </c>
      <c r="B62" s="24" t="s">
        <v>189</v>
      </c>
    </row>
    <row r="63" spans="1:2" ht="20.25" customHeight="1">
      <c r="A63" s="23">
        <v>560</v>
      </c>
      <c r="B63" s="24" t="s">
        <v>190</v>
      </c>
    </row>
    <row r="64" spans="1:2" ht="15.75" customHeight="1">
      <c r="A64" s="23">
        <v>570</v>
      </c>
      <c r="B64" s="24" t="s">
        <v>191</v>
      </c>
    </row>
    <row r="65" spans="1:2" ht="20.25" customHeight="1">
      <c r="A65" s="23">
        <v>600</v>
      </c>
      <c r="B65" s="24" t="s">
        <v>192</v>
      </c>
    </row>
    <row r="66" spans="1:2" ht="15.75" customHeight="1">
      <c r="A66" s="23">
        <v>610</v>
      </c>
      <c r="B66" s="24" t="s">
        <v>193</v>
      </c>
    </row>
    <row r="67" spans="1:2" ht="30" customHeight="1">
      <c r="A67" s="23">
        <v>611</v>
      </c>
      <c r="B67" s="24" t="s">
        <v>194</v>
      </c>
    </row>
    <row r="68" spans="1:2" ht="15.75" customHeight="1">
      <c r="A68" s="23">
        <v>612</v>
      </c>
      <c r="B68" s="24" t="s">
        <v>195</v>
      </c>
    </row>
    <row r="69" spans="1:2" ht="15.75" customHeight="1">
      <c r="A69" s="23">
        <v>613</v>
      </c>
      <c r="B69" s="24" t="s">
        <v>196</v>
      </c>
    </row>
    <row r="70" spans="1:2" ht="30" customHeight="1">
      <c r="A70" s="23">
        <v>614</v>
      </c>
      <c r="B70" s="24" t="s">
        <v>197</v>
      </c>
    </row>
    <row r="71" spans="1:2" ht="15.75" customHeight="1">
      <c r="A71" s="23">
        <v>620</v>
      </c>
      <c r="B71" s="24" t="s">
        <v>198</v>
      </c>
    </row>
    <row r="72" spans="1:2" ht="30" customHeight="1">
      <c r="A72" s="23">
        <v>621</v>
      </c>
      <c r="B72" s="24" t="s">
        <v>199</v>
      </c>
    </row>
    <row r="73" spans="1:2" ht="15.75" customHeight="1">
      <c r="A73" s="23">
        <v>622</v>
      </c>
      <c r="B73" s="24" t="s">
        <v>200</v>
      </c>
    </row>
    <row r="74" spans="1:2" ht="15.75" customHeight="1">
      <c r="A74" s="23">
        <v>623</v>
      </c>
      <c r="B74" s="24" t="s">
        <v>201</v>
      </c>
    </row>
    <row r="75" spans="1:2" ht="30" customHeight="1">
      <c r="A75" s="23">
        <v>624</v>
      </c>
      <c r="B75" s="24" t="s">
        <v>202</v>
      </c>
    </row>
    <row r="76" spans="1:2" ht="20.25" customHeight="1">
      <c r="A76" s="23">
        <v>630</v>
      </c>
      <c r="B76" s="24" t="s">
        <v>203</v>
      </c>
    </row>
    <row r="77" spans="1:2" ht="20.25" customHeight="1">
      <c r="A77" s="23">
        <v>631</v>
      </c>
      <c r="B77" s="24" t="s">
        <v>204</v>
      </c>
    </row>
    <row r="78" spans="1:2" ht="15.75" customHeight="1">
      <c r="A78" s="23">
        <v>632</v>
      </c>
      <c r="B78" s="24" t="s">
        <v>205</v>
      </c>
    </row>
    <row r="79" spans="1:2" ht="15.75" customHeight="1">
      <c r="A79" s="23">
        <v>633</v>
      </c>
      <c r="B79" s="24" t="s">
        <v>206</v>
      </c>
    </row>
    <row r="80" spans="1:2" ht="15.75" customHeight="1">
      <c r="A80" s="23">
        <v>634</v>
      </c>
      <c r="B80" s="24" t="s">
        <v>207</v>
      </c>
    </row>
    <row r="81" spans="1:2" ht="30" customHeight="1">
      <c r="A81" s="23">
        <v>635</v>
      </c>
      <c r="B81" s="24" t="s">
        <v>208</v>
      </c>
    </row>
    <row r="82" spans="1:2" ht="15.75" customHeight="1">
      <c r="A82" s="23">
        <v>700</v>
      </c>
      <c r="B82" s="24" t="s">
        <v>52</v>
      </c>
    </row>
    <row r="83" spans="1:2" ht="15.75" customHeight="1">
      <c r="A83" s="23">
        <v>710</v>
      </c>
      <c r="B83" s="24" t="s">
        <v>209</v>
      </c>
    </row>
    <row r="84" spans="1:2" ht="15.75" customHeight="1">
      <c r="A84" s="23">
        <v>720</v>
      </c>
      <c r="B84" s="24" t="s">
        <v>210</v>
      </c>
    </row>
    <row r="85" spans="1:2" ht="15.75" customHeight="1">
      <c r="A85" s="23">
        <v>730</v>
      </c>
      <c r="B85" s="24" t="s">
        <v>211</v>
      </c>
    </row>
    <row r="86" spans="1:2" ht="15.75" customHeight="1">
      <c r="A86" s="23">
        <v>800</v>
      </c>
      <c r="B86" s="24" t="s">
        <v>212</v>
      </c>
    </row>
    <row r="87" spans="1:2" ht="15.75" customHeight="1">
      <c r="A87" s="23">
        <v>801</v>
      </c>
      <c r="B87" s="25" t="s">
        <v>213</v>
      </c>
    </row>
    <row r="88" spans="1:2" ht="15.75" customHeight="1">
      <c r="A88" s="23">
        <v>802</v>
      </c>
      <c r="B88" s="25" t="s">
        <v>214</v>
      </c>
    </row>
    <row r="89" spans="1:2" ht="20.25" customHeight="1">
      <c r="A89" s="23">
        <v>803</v>
      </c>
      <c r="B89" s="25" t="s">
        <v>215</v>
      </c>
    </row>
    <row r="90" spans="1:2" ht="15.75" customHeight="1">
      <c r="A90" s="23">
        <v>804</v>
      </c>
      <c r="B90" s="25" t="s">
        <v>216</v>
      </c>
    </row>
    <row r="91" spans="1:2" ht="20.25" customHeight="1">
      <c r="A91" s="23">
        <v>805</v>
      </c>
      <c r="B91" s="25" t="s">
        <v>217</v>
      </c>
    </row>
    <row r="92" spans="1:2" ht="15.75" customHeight="1">
      <c r="A92" s="23">
        <v>806</v>
      </c>
      <c r="B92" s="25" t="s">
        <v>218</v>
      </c>
    </row>
    <row r="93" spans="1:2" ht="15.75" customHeight="1">
      <c r="A93" s="23">
        <v>807</v>
      </c>
      <c r="B93" s="25" t="s">
        <v>219</v>
      </c>
    </row>
    <row r="94" spans="1:2" ht="15.75" customHeight="1">
      <c r="A94" s="23">
        <v>808</v>
      </c>
      <c r="B94" s="25" t="s">
        <v>220</v>
      </c>
    </row>
    <row r="95" spans="1:2" ht="15.75" customHeight="1">
      <c r="A95" s="23">
        <v>809</v>
      </c>
      <c r="B95" s="25" t="s">
        <v>221</v>
      </c>
    </row>
    <row r="96" spans="1:2" ht="20.25" customHeight="1">
      <c r="A96" s="23">
        <v>810</v>
      </c>
      <c r="B96" s="24" t="s">
        <v>222</v>
      </c>
    </row>
    <row r="97" spans="1:2" ht="30" customHeight="1">
      <c r="A97" s="23">
        <v>811</v>
      </c>
      <c r="B97" s="24" t="s">
        <v>223</v>
      </c>
    </row>
    <row r="98" spans="1:2" ht="30" customHeight="1">
      <c r="A98" s="23">
        <v>812</v>
      </c>
      <c r="B98" s="24" t="s">
        <v>224</v>
      </c>
    </row>
    <row r="99" spans="1:2" ht="30" customHeight="1">
      <c r="A99" s="23">
        <v>813</v>
      </c>
      <c r="B99" s="24" t="s">
        <v>225</v>
      </c>
    </row>
    <row r="100" spans="1:2" ht="20.25" customHeight="1">
      <c r="A100" s="23">
        <v>814</v>
      </c>
      <c r="B100" s="24" t="s">
        <v>226</v>
      </c>
    </row>
    <row r="101" spans="1:2" ht="20.25" customHeight="1">
      <c r="A101" s="23">
        <v>815</v>
      </c>
      <c r="B101" s="24" t="s">
        <v>227</v>
      </c>
    </row>
    <row r="102" spans="1:2" ht="30" customHeight="1">
      <c r="A102" s="23">
        <v>816</v>
      </c>
      <c r="B102" s="24" t="s">
        <v>208</v>
      </c>
    </row>
    <row r="103" spans="1:2" ht="15.75" customHeight="1">
      <c r="A103" s="23">
        <v>820</v>
      </c>
      <c r="B103" s="24" t="s">
        <v>228</v>
      </c>
    </row>
    <row r="104" spans="1:2" ht="30" customHeight="1">
      <c r="A104" s="23">
        <v>821</v>
      </c>
      <c r="B104" s="24" t="s">
        <v>229</v>
      </c>
    </row>
    <row r="105" spans="1:2" ht="30" customHeight="1">
      <c r="A105" s="23">
        <v>822</v>
      </c>
      <c r="B105" s="24" t="s">
        <v>230</v>
      </c>
    </row>
    <row r="106" spans="1:2" ht="20.25" customHeight="1">
      <c r="A106" s="23">
        <v>823</v>
      </c>
      <c r="B106" s="24" t="s">
        <v>231</v>
      </c>
    </row>
    <row r="107" spans="1:2" ht="20.25" customHeight="1">
      <c r="A107" s="23">
        <v>824</v>
      </c>
      <c r="B107" s="24" t="s">
        <v>232</v>
      </c>
    </row>
    <row r="108" spans="1:2" ht="20.25" customHeight="1">
      <c r="A108" s="23">
        <v>825</v>
      </c>
      <c r="B108" s="24" t="s">
        <v>233</v>
      </c>
    </row>
    <row r="109" spans="1:2" ht="30" customHeight="1">
      <c r="A109" s="23">
        <v>826</v>
      </c>
      <c r="B109" s="24" t="s">
        <v>234</v>
      </c>
    </row>
    <row r="110" spans="1:2" ht="15.75" customHeight="1">
      <c r="A110" s="23">
        <v>830</v>
      </c>
      <c r="B110" s="24" t="s">
        <v>235</v>
      </c>
    </row>
    <row r="111" spans="1:2" ht="20.25" customHeight="1">
      <c r="A111" s="23">
        <v>831</v>
      </c>
      <c r="B111" s="24" t="s">
        <v>236</v>
      </c>
    </row>
    <row r="112" spans="1:2" ht="30" customHeight="1">
      <c r="A112" s="23">
        <v>832</v>
      </c>
      <c r="B112" s="24" t="s">
        <v>237</v>
      </c>
    </row>
    <row r="113" spans="1:2" ht="20.25" customHeight="1">
      <c r="A113" s="23">
        <v>840</v>
      </c>
      <c r="B113" s="24" t="s">
        <v>238</v>
      </c>
    </row>
    <row r="114" spans="1:2" ht="15.75" customHeight="1">
      <c r="A114" s="23">
        <v>841</v>
      </c>
      <c r="B114" s="24" t="s">
        <v>239</v>
      </c>
    </row>
    <row r="115" spans="1:2" ht="15.75" customHeight="1">
      <c r="A115" s="23">
        <v>842</v>
      </c>
      <c r="B115" s="24" t="s">
        <v>240</v>
      </c>
    </row>
    <row r="116" spans="1:2" ht="15.75" customHeight="1">
      <c r="A116" s="23">
        <v>843</v>
      </c>
      <c r="B116" s="24" t="s">
        <v>241</v>
      </c>
    </row>
    <row r="117" spans="1:2" ht="15.75" customHeight="1">
      <c r="A117" s="23">
        <v>850</v>
      </c>
      <c r="B117" s="24" t="s">
        <v>242</v>
      </c>
    </row>
    <row r="118" spans="1:2" ht="15.75" customHeight="1">
      <c r="A118" s="23">
        <v>851</v>
      </c>
      <c r="B118" s="24" t="s">
        <v>243</v>
      </c>
    </row>
    <row r="119" spans="1:2" ht="15.75" customHeight="1">
      <c r="A119" s="23">
        <v>852</v>
      </c>
      <c r="B119" s="24" t="s">
        <v>244</v>
      </c>
    </row>
    <row r="120" spans="1:2" ht="15.75" customHeight="1">
      <c r="A120" s="23">
        <v>853</v>
      </c>
      <c r="B120" s="24" t="s">
        <v>245</v>
      </c>
    </row>
    <row r="121" spans="1:2" ht="20.25" customHeight="1">
      <c r="A121" s="23">
        <v>860</v>
      </c>
      <c r="B121" s="24" t="s">
        <v>246</v>
      </c>
    </row>
    <row r="122" spans="1:2" ht="15.75" customHeight="1">
      <c r="A122" s="23">
        <v>861</v>
      </c>
      <c r="B122" s="24" t="s">
        <v>247</v>
      </c>
    </row>
    <row r="123" spans="1:2" ht="15.75" customHeight="1">
      <c r="A123" s="23">
        <v>862</v>
      </c>
      <c r="B123" s="24" t="s">
        <v>248</v>
      </c>
    </row>
    <row r="124" spans="1:2" ht="20.25" customHeight="1">
      <c r="A124" s="23">
        <v>863</v>
      </c>
      <c r="B124" s="24" t="s">
        <v>249</v>
      </c>
    </row>
    <row r="125" spans="1:2" ht="15.75" customHeight="1">
      <c r="A125" s="23">
        <v>870</v>
      </c>
      <c r="B125" s="24" t="s">
        <v>250</v>
      </c>
    </row>
    <row r="126" spans="1:2" ht="15.75" customHeight="1">
      <c r="A126" s="23">
        <v>880</v>
      </c>
      <c r="B126" s="24" t="s">
        <v>251</v>
      </c>
    </row>
    <row r="127" spans="1:2" ht="15.75" customHeight="1"/>
    <row r="128" spans="1:2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showGridLines="0" workbookViewId="0"/>
  </sheetViews>
  <sheetFormatPr defaultColWidth="14.42578125" defaultRowHeight="15" customHeight="1"/>
  <cols>
    <col min="1" max="1" width="73.42578125" customWidth="1"/>
    <col min="2" max="2" width="14.85546875" customWidth="1"/>
    <col min="3" max="3" width="8.7109375" customWidth="1"/>
    <col min="4" max="4" width="28.140625" customWidth="1"/>
    <col min="5" max="26" width="8.7109375" customWidth="1"/>
  </cols>
  <sheetData>
    <row r="1" spans="1:26" ht="48.75" customHeight="1">
      <c r="A1" s="131" t="s">
        <v>20</v>
      </c>
      <c r="B1" s="115"/>
      <c r="C1" s="115"/>
      <c r="D1" s="115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" customHeight="1">
      <c r="A2" s="131" t="s">
        <v>6</v>
      </c>
      <c r="B2" s="115"/>
      <c r="C2" s="115"/>
      <c r="D2" s="115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>
      <c r="A3" s="15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>
      <c r="A4" s="26" t="s">
        <v>252</v>
      </c>
      <c r="B4" s="26" t="s">
        <v>253</v>
      </c>
      <c r="C4" s="27" t="s">
        <v>254</v>
      </c>
      <c r="D4" s="27" t="s">
        <v>255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>
      <c r="A5" s="132" t="s">
        <v>256</v>
      </c>
      <c r="B5" s="118"/>
      <c r="C5" s="118"/>
      <c r="D5" s="120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>
      <c r="A6" s="29" t="s">
        <v>257</v>
      </c>
      <c r="B6" s="30" t="s">
        <v>258</v>
      </c>
      <c r="C6" s="27" t="s">
        <v>259</v>
      </c>
      <c r="D6" s="31">
        <v>989379799.02999997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55.5" customHeight="1">
      <c r="A7" s="32" t="s">
        <v>260</v>
      </c>
      <c r="B7" s="30" t="s">
        <v>261</v>
      </c>
      <c r="C7" s="27" t="s">
        <v>259</v>
      </c>
      <c r="D7" s="31">
        <v>63000000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27.75" customHeight="1">
      <c r="A8" s="32" t="s">
        <v>262</v>
      </c>
      <c r="B8" s="30" t="s">
        <v>263</v>
      </c>
      <c r="C8" s="27" t="s">
        <v>259</v>
      </c>
      <c r="D8" s="31">
        <v>100000000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30">
      <c r="A9" s="29" t="s">
        <v>264</v>
      </c>
      <c r="B9" s="30" t="s">
        <v>265</v>
      </c>
      <c r="C9" s="27" t="s">
        <v>266</v>
      </c>
      <c r="D9" s="33">
        <f>D8/D6</f>
        <v>0.1010734200334808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>
      <c r="A10" s="29" t="s">
        <v>267</v>
      </c>
      <c r="B10" s="30" t="s">
        <v>268</v>
      </c>
      <c r="C10" s="27" t="s">
        <v>259</v>
      </c>
      <c r="D10" s="34">
        <f>467550333.158-100000000</f>
        <v>367550333.15799999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>
      <c r="A11" s="32" t="s">
        <v>269</v>
      </c>
      <c r="B11" s="30" t="s">
        <v>270</v>
      </c>
      <c r="C11" s="27" t="s">
        <v>259</v>
      </c>
      <c r="D11" s="35">
        <v>9053855.9000000004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>
      <c r="A12" s="29" t="s">
        <v>271</v>
      </c>
      <c r="B12" s="30" t="s">
        <v>272</v>
      </c>
      <c r="C12" s="27" t="s">
        <v>266</v>
      </c>
      <c r="D12" s="33">
        <f>D11/D10</f>
        <v>2.463296882962691E-2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27.75" customHeight="1">
      <c r="A13" s="29" t="s">
        <v>273</v>
      </c>
      <c r="B13" s="30" t="s">
        <v>274</v>
      </c>
      <c r="C13" s="27" t="s">
        <v>259</v>
      </c>
      <c r="D13" s="31">
        <v>82055000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>
      <c r="A14" s="32" t="s">
        <v>275</v>
      </c>
      <c r="B14" s="30" t="s">
        <v>276</v>
      </c>
      <c r="C14" s="27" t="s">
        <v>259</v>
      </c>
      <c r="D14" s="34">
        <f>6647329+2597490</f>
        <v>9244819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27.75" customHeight="1">
      <c r="A15" s="29" t="s">
        <v>277</v>
      </c>
      <c r="B15" s="30" t="s">
        <v>278</v>
      </c>
      <c r="C15" s="27" t="s">
        <v>259</v>
      </c>
      <c r="D15" s="31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>
      <c r="A16" s="29" t="s">
        <v>279</v>
      </c>
      <c r="B16" s="30" t="s">
        <v>280</v>
      </c>
      <c r="C16" s="27" t="s">
        <v>259</v>
      </c>
      <c r="D16" s="3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>
      <c r="A17" s="133" t="s">
        <v>281</v>
      </c>
      <c r="B17" s="118"/>
      <c r="C17" s="118"/>
      <c r="D17" s="120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>
      <c r="A18" s="29" t="s">
        <v>282</v>
      </c>
      <c r="B18" s="30">
        <v>200</v>
      </c>
      <c r="C18" s="27" t="s">
        <v>259</v>
      </c>
      <c r="D18" s="31">
        <v>979217503.28999996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41.25" customHeight="1">
      <c r="A19" s="32" t="s">
        <v>283</v>
      </c>
      <c r="B19" s="30">
        <v>201</v>
      </c>
      <c r="C19" s="27" t="s">
        <v>259</v>
      </c>
      <c r="D19" s="31">
        <f>100000000+9053855.9</f>
        <v>109053855.90000001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31.5" customHeight="1">
      <c r="A20" s="29" t="s">
        <v>284</v>
      </c>
      <c r="B20" s="30" t="s">
        <v>285</v>
      </c>
      <c r="C20" s="27" t="s">
        <v>266</v>
      </c>
      <c r="D20" s="33">
        <f>D19/D18</f>
        <v>0.11136836865517423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.5" customHeight="1">
      <c r="A21" s="133" t="s">
        <v>286</v>
      </c>
      <c r="B21" s="118"/>
      <c r="C21" s="118"/>
      <c r="D21" s="120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>
      <c r="A22" s="29" t="s">
        <v>287</v>
      </c>
      <c r="B22" s="30">
        <v>300</v>
      </c>
      <c r="C22" s="27" t="s">
        <v>259</v>
      </c>
      <c r="D22" s="31">
        <v>663013527.65999997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>
      <c r="A23" s="29" t="s">
        <v>111</v>
      </c>
      <c r="B23" s="30">
        <v>310</v>
      </c>
      <c r="C23" s="27" t="s">
        <v>259</v>
      </c>
      <c r="D23" s="31">
        <v>97203152.310000002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>
      <c r="A24" s="32" t="s">
        <v>288</v>
      </c>
      <c r="B24" s="30">
        <v>311</v>
      </c>
      <c r="C24" s="27" t="s">
        <v>259</v>
      </c>
      <c r="D24" s="31">
        <v>29581543.329999998</v>
      </c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>
      <c r="A25" s="29" t="s">
        <v>289</v>
      </c>
      <c r="B25" s="30">
        <v>320</v>
      </c>
      <c r="C25" s="27" t="s">
        <v>259</v>
      </c>
      <c r="D25" s="31">
        <v>485701175.06</v>
      </c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>
      <c r="A26" s="36" t="s">
        <v>290</v>
      </c>
      <c r="B26" s="30">
        <v>330</v>
      </c>
      <c r="C26" s="27" t="s">
        <v>259</v>
      </c>
      <c r="D26" s="37">
        <f>D22+D23-D25</f>
        <v>274515504.91000003</v>
      </c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>
      <c r="A27" s="29" t="s">
        <v>291</v>
      </c>
      <c r="B27" s="30">
        <v>400</v>
      </c>
      <c r="C27" s="27" t="s">
        <v>259</v>
      </c>
      <c r="D27" s="31">
        <v>12169080</v>
      </c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>
      <c r="A28" s="29" t="s">
        <v>112</v>
      </c>
      <c r="B28" s="30">
        <v>410</v>
      </c>
      <c r="C28" s="27" t="s">
        <v>259</v>
      </c>
      <c r="D28" s="31">
        <v>348000</v>
      </c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>
      <c r="A29" s="32" t="s">
        <v>288</v>
      </c>
      <c r="B29" s="30">
        <v>411</v>
      </c>
      <c r="C29" s="27" t="s">
        <v>259</v>
      </c>
      <c r="D29" s="3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>
      <c r="A30" s="32" t="s">
        <v>292</v>
      </c>
      <c r="B30" s="30" t="s">
        <v>293</v>
      </c>
      <c r="C30" s="27" t="s">
        <v>259</v>
      </c>
      <c r="D30" s="3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>
      <c r="A31" s="29" t="s">
        <v>294</v>
      </c>
      <c r="B31" s="30">
        <v>420</v>
      </c>
      <c r="C31" s="27" t="s">
        <v>259</v>
      </c>
      <c r="D31" s="31">
        <v>3381456.96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>
      <c r="A32" s="36" t="s">
        <v>295</v>
      </c>
      <c r="B32" s="30">
        <v>430</v>
      </c>
      <c r="C32" s="27" t="s">
        <v>259</v>
      </c>
      <c r="D32" s="37">
        <f>D27+D28-D31</f>
        <v>9135623.0399999991</v>
      </c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>
      <c r="A33" s="133" t="s">
        <v>296</v>
      </c>
      <c r="B33" s="118"/>
      <c r="C33" s="118"/>
      <c r="D33" s="120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>
      <c r="A34" s="29" t="s">
        <v>297</v>
      </c>
      <c r="B34" s="30">
        <v>500</v>
      </c>
      <c r="C34" s="27" t="s">
        <v>259</v>
      </c>
      <c r="D34" s="31">
        <v>607293358.37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>
      <c r="A35" s="32" t="s">
        <v>288</v>
      </c>
      <c r="B35" s="30">
        <v>501</v>
      </c>
      <c r="C35" s="27" t="s">
        <v>259</v>
      </c>
      <c r="D35" s="31">
        <v>37675283.590000004</v>
      </c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29" t="s">
        <v>298</v>
      </c>
      <c r="B36" s="30" t="s">
        <v>299</v>
      </c>
      <c r="C36" s="27" t="s">
        <v>300</v>
      </c>
      <c r="D36" s="31">
        <v>303.8</v>
      </c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>
      <c r="A37" s="36" t="s">
        <v>301</v>
      </c>
      <c r="B37" s="30" t="s">
        <v>302</v>
      </c>
      <c r="C37" s="27" t="s">
        <v>300</v>
      </c>
      <c r="D37" s="31">
        <v>287.60000000000002</v>
      </c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>
      <c r="A38" s="15"/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>
      <c r="A39" s="15"/>
      <c r="B39" s="15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>
      <c r="A40" s="15"/>
      <c r="B40" s="15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>
      <c r="A41" s="15"/>
      <c r="B41" s="15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>
      <c r="A42" s="15"/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>
      <c r="A43" s="15"/>
      <c r="B43" s="1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>
      <c r="A44" s="15"/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>
      <c r="A45" s="15"/>
      <c r="B45" s="15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15"/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15"/>
      <c r="B47" s="15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5"/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5"/>
      <c r="B49" s="1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5"/>
      <c r="B50" s="1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15"/>
      <c r="B51" s="1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15"/>
      <c r="B52" s="1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15"/>
      <c r="B53" s="1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>
      <c r="A54" s="15"/>
      <c r="B54" s="1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15"/>
      <c r="B55" s="1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>
      <c r="A56" s="15"/>
      <c r="B56" s="1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>
      <c r="A57" s="15"/>
      <c r="B57" s="1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>
      <c r="A58" s="15"/>
      <c r="B58" s="1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>
      <c r="A59" s="15"/>
      <c r="B59" s="1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>
      <c r="A60" s="15"/>
      <c r="B60" s="1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15"/>
      <c r="B61" s="1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>
      <c r="A62" s="15"/>
      <c r="B62" s="15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>
      <c r="A63" s="15"/>
      <c r="B63" s="1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>
      <c r="A64" s="15"/>
      <c r="B64" s="1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15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15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15"/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15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15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15"/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15"/>
      <c r="B71" s="15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15"/>
      <c r="B72" s="15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15"/>
      <c r="B73" s="1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15"/>
      <c r="B74" s="1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>
      <c r="A75" s="15"/>
      <c r="B75" s="1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15"/>
      <c r="B76" s="1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15"/>
      <c r="B77" s="1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15"/>
      <c r="B78" s="1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15"/>
      <c r="B79" s="1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15"/>
      <c r="B80" s="1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15"/>
      <c r="B81" s="15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15"/>
      <c r="B82" s="15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15"/>
      <c r="B83" s="15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15"/>
      <c r="B84" s="15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15"/>
      <c r="B85" s="1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15"/>
      <c r="B86" s="1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15"/>
      <c r="B87" s="1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15"/>
      <c r="B88" s="1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15"/>
      <c r="B89" s="1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>
      <c r="A90" s="15"/>
      <c r="B90" s="1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>
      <c r="A91" s="15"/>
      <c r="B91" s="1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>
      <c r="A92" s="15"/>
      <c r="B92" s="1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>
      <c r="A93" s="15"/>
      <c r="B93" s="1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>
      <c r="A94" s="15"/>
      <c r="B94" s="1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>
      <c r="A95" s="15"/>
      <c r="B95" s="1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>
      <c r="A96" s="15"/>
      <c r="B96" s="1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>
      <c r="A97" s="15"/>
      <c r="B97" s="1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>
      <c r="A98" s="15"/>
      <c r="B98" s="1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>
      <c r="A99" s="15"/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>
      <c r="A100" s="15"/>
      <c r="B100" s="1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>
      <c r="A101" s="15"/>
      <c r="B101" s="1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>
      <c r="A102" s="15"/>
      <c r="B102" s="1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>
      <c r="A103" s="15"/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>
      <c r="A104" s="15"/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>
      <c r="A105" s="15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>
      <c r="A106" s="15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>
      <c r="A107" s="15"/>
      <c r="B107" s="1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>
      <c r="A108" s="15"/>
      <c r="B108" s="15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>
      <c r="A109" s="15"/>
      <c r="B109" s="15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>
      <c r="A110" s="15"/>
      <c r="B110" s="15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>
      <c r="A111" s="15"/>
      <c r="B111" s="15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>
      <c r="A112" s="15"/>
      <c r="B112" s="15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>
      <c r="A113" s="15"/>
      <c r="B113" s="15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>
      <c r="A114" s="15"/>
      <c r="B114" s="15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>
      <c r="A115" s="15"/>
      <c r="B115" s="15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>
      <c r="A116" s="15"/>
      <c r="B116" s="15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>
      <c r="A117" s="15"/>
      <c r="B117" s="15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>
      <c r="A118" s="15"/>
      <c r="B118" s="15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>
      <c r="A119" s="15"/>
      <c r="B119" s="15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>
      <c r="A120" s="15"/>
      <c r="B120" s="15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>
      <c r="A121" s="15"/>
      <c r="B121" s="15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>
      <c r="A122" s="15"/>
      <c r="B122" s="15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15"/>
      <c r="B123" s="15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>
      <c r="A124" s="15"/>
      <c r="B124" s="15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>
      <c r="A125" s="15"/>
      <c r="B125" s="15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>
      <c r="A126" s="15"/>
      <c r="B126" s="15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>
      <c r="A127" s="15"/>
      <c r="B127" s="15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>
      <c r="A128" s="15"/>
      <c r="B128" s="15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>
      <c r="A129" s="15"/>
      <c r="B129" s="1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>
      <c r="A130" s="15"/>
      <c r="B130" s="1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>
      <c r="A131" s="15"/>
      <c r="B131" s="1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>
      <c r="A132" s="15"/>
      <c r="B132" s="1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>
      <c r="A133" s="15"/>
      <c r="B133" s="1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>
      <c r="A134" s="15"/>
      <c r="B134" s="1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>
      <c r="A135" s="15"/>
      <c r="B135" s="1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>
      <c r="A136" s="15"/>
      <c r="B136" s="1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>
      <c r="A137" s="15"/>
      <c r="B137" s="1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>
      <c r="A138" s="15"/>
      <c r="B138" s="1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>
      <c r="A139" s="15"/>
      <c r="B139" s="1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>
      <c r="A140" s="15"/>
      <c r="B140" s="1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>
      <c r="A141" s="15"/>
      <c r="B141" s="1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>
      <c r="A142" s="15"/>
      <c r="B142" s="1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>
      <c r="A143" s="15"/>
      <c r="B143" s="1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>
      <c r="A144" s="15"/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>
      <c r="A145" s="15"/>
      <c r="B145" s="15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>
      <c r="A146" s="15"/>
      <c r="B146" s="15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>
      <c r="A147" s="15"/>
      <c r="B147" s="15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15"/>
      <c r="B148" s="15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>
      <c r="A149" s="15"/>
      <c r="B149" s="15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>
      <c r="A150" s="15"/>
      <c r="B150" s="15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>
      <c r="A151" s="15"/>
      <c r="B151" s="15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>
      <c r="A152" s="15"/>
      <c r="B152" s="15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>
      <c r="A153" s="15"/>
      <c r="B153" s="15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>
      <c r="A154" s="15"/>
      <c r="B154" s="15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>
      <c r="A155" s="15"/>
      <c r="B155" s="15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>
      <c r="A156" s="15"/>
      <c r="B156" s="15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>
      <c r="A157" s="15"/>
      <c r="B157" s="15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>
      <c r="A158" s="15"/>
      <c r="B158" s="15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>
      <c r="A159" s="15"/>
      <c r="B159" s="15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>
      <c r="A160" s="15"/>
      <c r="B160" s="15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>
      <c r="A161" s="15"/>
      <c r="B161" s="15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>
      <c r="A162" s="15"/>
      <c r="B162" s="15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>
      <c r="A163" s="15"/>
      <c r="B163" s="15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>
      <c r="A164" s="15"/>
      <c r="B164" s="15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>
      <c r="A165" s="15"/>
      <c r="B165" s="1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>
      <c r="A166" s="15"/>
      <c r="B166" s="1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>
      <c r="A167" s="15"/>
      <c r="B167" s="1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>
      <c r="A168" s="15"/>
      <c r="B168" s="1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>
      <c r="A169" s="15"/>
      <c r="B169" s="1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>
      <c r="A170" s="15"/>
      <c r="B170" s="15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>
      <c r="A171" s="15"/>
      <c r="B171" s="15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>
      <c r="A172" s="15"/>
      <c r="B172" s="15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>
      <c r="A173" s="15"/>
      <c r="B173" s="15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>
      <c r="A174" s="15"/>
      <c r="B174" s="15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>
      <c r="A175" s="15"/>
      <c r="B175" s="15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>
      <c r="A176" s="15"/>
      <c r="B176" s="15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>
      <c r="A177" s="15"/>
      <c r="B177" s="15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>
      <c r="A178" s="15"/>
      <c r="B178" s="1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>
      <c r="A179" s="15"/>
      <c r="B179" s="1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>
      <c r="A180" s="15"/>
      <c r="B180" s="1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>
      <c r="A181" s="15"/>
      <c r="B181" s="1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>
      <c r="A182" s="15"/>
      <c r="B182" s="1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>
      <c r="A183" s="15"/>
      <c r="B183" s="15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>
      <c r="A184" s="15"/>
      <c r="B184" s="15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>
      <c r="A185" s="15"/>
      <c r="B185" s="15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>
      <c r="A186" s="15"/>
      <c r="B186" s="15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>
      <c r="A187" s="15"/>
      <c r="B187" s="15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>
      <c r="A188" s="15"/>
      <c r="B188" s="15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>
      <c r="A189" s="15"/>
      <c r="B189" s="15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>
      <c r="A190" s="15"/>
      <c r="B190" s="15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>
      <c r="A191" s="15"/>
      <c r="B191" s="15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>
      <c r="A192" s="15"/>
      <c r="B192" s="15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>
      <c r="A193" s="15"/>
      <c r="B193" s="15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>
      <c r="A194" s="15"/>
      <c r="B194" s="15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>
      <c r="A195" s="15"/>
      <c r="B195" s="15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>
      <c r="A196" s="15"/>
      <c r="B196" s="15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>
      <c r="A197" s="15"/>
      <c r="B197" s="15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>
      <c r="A198" s="15"/>
      <c r="B198" s="15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>
      <c r="A199" s="15"/>
      <c r="B199" s="15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>
      <c r="A200" s="15"/>
      <c r="B200" s="1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>
      <c r="A201" s="15"/>
      <c r="B201" s="1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>
      <c r="A202" s="15"/>
      <c r="B202" s="1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>
      <c r="A203" s="15"/>
      <c r="B203" s="1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>
      <c r="A204" s="15"/>
      <c r="B204" s="15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>
      <c r="A205" s="15"/>
      <c r="B205" s="15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>
      <c r="A206" s="15"/>
      <c r="B206" s="15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>
      <c r="A207" s="15"/>
      <c r="B207" s="15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>
      <c r="A208" s="15"/>
      <c r="B208" s="15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>
      <c r="A209" s="15"/>
      <c r="B209" s="15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>
      <c r="A210" s="15"/>
      <c r="B210" s="15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>
      <c r="A211" s="15"/>
      <c r="B211" s="15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>
      <c r="A212" s="15"/>
      <c r="B212" s="15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>
      <c r="A213" s="15"/>
      <c r="B213" s="15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>
      <c r="A214" s="15"/>
      <c r="B214" s="15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>
      <c r="A215" s="15"/>
      <c r="B215" s="15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>
      <c r="A216" s="15"/>
      <c r="B216" s="1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>
      <c r="A217" s="15"/>
      <c r="B217" s="1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>
      <c r="A218" s="15"/>
      <c r="B218" s="15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>
      <c r="A219" s="15"/>
      <c r="B219" s="1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>
      <c r="A220" s="15"/>
      <c r="B220" s="1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5"/>
      <c r="B221" s="15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5"/>
      <c r="B222" s="15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5"/>
      <c r="B223" s="15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5"/>
      <c r="B224" s="15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5"/>
      <c r="B225" s="15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5"/>
      <c r="B226" s="15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5"/>
      <c r="B227" s="15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5"/>
      <c r="B228" s="15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5"/>
      <c r="B229" s="15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5"/>
      <c r="B230" s="15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5"/>
      <c r="B231" s="15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5"/>
      <c r="B232" s="15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5"/>
      <c r="B233" s="15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5"/>
      <c r="B234" s="15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5"/>
      <c r="B235" s="15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5"/>
      <c r="B236" s="15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5"/>
      <c r="B237" s="15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5"/>
      <c r="B238" s="15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5"/>
      <c r="B239" s="15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5"/>
      <c r="B240" s="15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5"/>
      <c r="B241" s="15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5"/>
      <c r="B242" s="15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5"/>
      <c r="B243" s="15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5"/>
      <c r="B244" s="15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5"/>
      <c r="B245" s="15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5"/>
      <c r="B246" s="15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5"/>
      <c r="B247" s="15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5"/>
      <c r="B248" s="15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5"/>
      <c r="B249" s="15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5"/>
      <c r="B250" s="15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5"/>
      <c r="B251" s="15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5"/>
      <c r="B252" s="15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5"/>
      <c r="B253" s="15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5"/>
      <c r="B254" s="15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5"/>
      <c r="B255" s="15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5"/>
      <c r="B256" s="15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5"/>
      <c r="B257" s="15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5"/>
      <c r="B258" s="15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5"/>
      <c r="B259" s="15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5"/>
      <c r="B260" s="15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5"/>
      <c r="B261" s="15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5"/>
      <c r="B262" s="15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5"/>
      <c r="B263" s="15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5"/>
      <c r="B264" s="15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5"/>
      <c r="B265" s="15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5"/>
      <c r="B266" s="15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5"/>
      <c r="B267" s="15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5"/>
      <c r="B268" s="15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5"/>
      <c r="B269" s="15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5"/>
      <c r="B270" s="15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5"/>
      <c r="B271" s="15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5"/>
      <c r="B272" s="15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5"/>
      <c r="B273" s="15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5"/>
      <c r="B274" s="15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5"/>
      <c r="B275" s="15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5"/>
      <c r="B276" s="15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5"/>
      <c r="B277" s="15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5"/>
      <c r="B278" s="15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5"/>
      <c r="B279" s="15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5"/>
      <c r="B280" s="15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5"/>
      <c r="B281" s="15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5"/>
      <c r="B282" s="15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5"/>
      <c r="B283" s="15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5"/>
      <c r="B284" s="15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5"/>
      <c r="B285" s="15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5"/>
      <c r="B286" s="15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5"/>
      <c r="B287" s="15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5"/>
      <c r="B288" s="15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5"/>
      <c r="B289" s="15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5"/>
      <c r="B290" s="15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5"/>
      <c r="B291" s="15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5"/>
      <c r="B292" s="1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5"/>
      <c r="B293" s="15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5"/>
      <c r="B294" s="15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5"/>
      <c r="B295" s="15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5"/>
      <c r="B296" s="15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5"/>
      <c r="B297" s="15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5"/>
      <c r="B298" s="15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5"/>
      <c r="B299" s="15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5"/>
      <c r="B300" s="15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5"/>
      <c r="B301" s="1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5"/>
      <c r="B302" s="15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5"/>
      <c r="B303" s="15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5"/>
      <c r="B304" s="15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5"/>
      <c r="B305" s="15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5"/>
      <c r="B306" s="15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5"/>
      <c r="B307" s="15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5"/>
      <c r="B308" s="15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5"/>
      <c r="B309" s="15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5"/>
      <c r="B310" s="15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5"/>
      <c r="B311" s="15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5"/>
      <c r="B312" s="15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5"/>
      <c r="B313" s="15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5"/>
      <c r="B314" s="15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5"/>
      <c r="B315" s="15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5"/>
      <c r="B316" s="15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5"/>
      <c r="B317" s="15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5"/>
      <c r="B318" s="15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5"/>
      <c r="B319" s="15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5"/>
      <c r="B320" s="15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5"/>
      <c r="B321" s="15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5"/>
      <c r="B322" s="15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5"/>
      <c r="B323" s="15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5"/>
      <c r="B324" s="15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5"/>
      <c r="B325" s="15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5"/>
      <c r="B326" s="15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5"/>
      <c r="B327" s="15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5"/>
      <c r="B328" s="15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5"/>
      <c r="B329" s="15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5"/>
      <c r="B330" s="15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5"/>
      <c r="B331" s="1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5"/>
      <c r="B332" s="15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5"/>
      <c r="B333" s="1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5"/>
      <c r="B334" s="15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5"/>
      <c r="B335" s="15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5"/>
      <c r="B336" s="15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5"/>
      <c r="B337" s="15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5"/>
      <c r="B338" s="15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5"/>
      <c r="B339" s="15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5"/>
      <c r="B340" s="15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5"/>
      <c r="B341" s="15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5"/>
      <c r="B342" s="15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5"/>
      <c r="B343" s="15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5"/>
      <c r="B344" s="15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5"/>
      <c r="B345" s="15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5"/>
      <c r="B346" s="15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5"/>
      <c r="B347" s="15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5"/>
      <c r="B348" s="15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5"/>
      <c r="B349" s="15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5"/>
      <c r="B350" s="15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5"/>
      <c r="B351" s="15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5"/>
      <c r="B352" s="15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5"/>
      <c r="B353" s="15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5"/>
      <c r="B354" s="15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5"/>
      <c r="B355" s="15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5"/>
      <c r="B356" s="15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5"/>
      <c r="B357" s="15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5"/>
      <c r="B358" s="15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5"/>
      <c r="B359" s="15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5"/>
      <c r="B360" s="15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5"/>
      <c r="B361" s="15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5"/>
      <c r="B362" s="15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5"/>
      <c r="B363" s="15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5"/>
      <c r="B364" s="15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5"/>
      <c r="B365" s="15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5"/>
      <c r="B366" s="15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5"/>
      <c r="B367" s="15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5"/>
      <c r="B368" s="15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5"/>
      <c r="B369" s="15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5"/>
      <c r="B370" s="15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5"/>
      <c r="B371" s="15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5"/>
      <c r="B372" s="15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5"/>
      <c r="B373" s="15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5"/>
      <c r="B374" s="15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5"/>
      <c r="B375" s="15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5"/>
      <c r="B376" s="15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5"/>
      <c r="B377" s="15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5"/>
      <c r="B378" s="15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5"/>
      <c r="B379" s="15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5"/>
      <c r="B380" s="15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5"/>
      <c r="B381" s="15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5"/>
      <c r="B382" s="15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5"/>
      <c r="B383" s="15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5"/>
      <c r="B384" s="15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5"/>
      <c r="B385" s="15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5"/>
      <c r="B386" s="15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5"/>
      <c r="B387" s="15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5"/>
      <c r="B388" s="15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5"/>
      <c r="B389" s="15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5"/>
      <c r="B390" s="15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5"/>
      <c r="B391" s="15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5"/>
      <c r="B392" s="15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5"/>
      <c r="B393" s="15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5"/>
      <c r="B394" s="15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5"/>
      <c r="B395" s="15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5"/>
      <c r="B396" s="15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5"/>
      <c r="B397" s="15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5"/>
      <c r="B398" s="15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5"/>
      <c r="B399" s="15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5"/>
      <c r="B400" s="15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5"/>
      <c r="B401" s="15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5"/>
      <c r="B402" s="15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5"/>
      <c r="B403" s="15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5"/>
      <c r="B404" s="15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5"/>
      <c r="B405" s="15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5"/>
      <c r="B406" s="15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5"/>
      <c r="B407" s="15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5"/>
      <c r="B408" s="1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5"/>
      <c r="B409" s="15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5"/>
      <c r="B410" s="15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5"/>
      <c r="B411" s="15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5"/>
      <c r="B412" s="15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5"/>
      <c r="B413" s="15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5"/>
      <c r="B414" s="15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5"/>
      <c r="B415" s="15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5"/>
      <c r="B416" s="15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5"/>
      <c r="B417" s="15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5"/>
      <c r="B418" s="15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5"/>
      <c r="B419" s="15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5"/>
      <c r="B420" s="15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5"/>
      <c r="B421" s="15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5"/>
      <c r="B422" s="15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5"/>
      <c r="B423" s="15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5"/>
      <c r="B424" s="15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5"/>
      <c r="B425" s="15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5"/>
      <c r="B426" s="15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5"/>
      <c r="B427" s="15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5"/>
      <c r="B428" s="15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5"/>
      <c r="B429" s="15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5"/>
      <c r="B430" s="15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5"/>
      <c r="B431" s="15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5"/>
      <c r="B432" s="15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5"/>
      <c r="B433" s="15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5"/>
      <c r="B434" s="15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5"/>
      <c r="B435" s="15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5"/>
      <c r="B436" s="15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5"/>
      <c r="B437" s="15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5"/>
      <c r="B438" s="15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5"/>
      <c r="B439" s="15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5"/>
      <c r="B440" s="15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5"/>
      <c r="B441" s="15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5"/>
      <c r="B442" s="15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5"/>
      <c r="B443" s="15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5"/>
      <c r="B444" s="15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5"/>
      <c r="B445" s="15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5"/>
      <c r="B446" s="15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5"/>
      <c r="B447" s="15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5"/>
      <c r="B448" s="15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5"/>
      <c r="B449" s="15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5"/>
      <c r="B450" s="15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5"/>
      <c r="B451" s="15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5"/>
      <c r="B452" s="15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5"/>
      <c r="B453" s="15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5"/>
      <c r="B454" s="15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5"/>
      <c r="B455" s="15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5"/>
      <c r="B456" s="15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5"/>
      <c r="B457" s="15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5"/>
      <c r="B458" s="15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5"/>
      <c r="B459" s="15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5"/>
      <c r="B460" s="15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5"/>
      <c r="B461" s="15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5"/>
      <c r="B462" s="15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5"/>
      <c r="B463" s="15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5"/>
      <c r="B464" s="15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5"/>
      <c r="B465" s="15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5"/>
      <c r="B466" s="15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5"/>
      <c r="B467" s="15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5"/>
      <c r="B468" s="15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5"/>
      <c r="B469" s="15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5"/>
      <c r="B470" s="15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5"/>
      <c r="B471" s="15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5"/>
      <c r="B472" s="15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5"/>
      <c r="B473" s="15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5"/>
      <c r="B474" s="15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5"/>
      <c r="B475" s="15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5"/>
      <c r="B476" s="15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5"/>
      <c r="B477" s="15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5"/>
      <c r="B478" s="15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5"/>
      <c r="B479" s="15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5"/>
      <c r="B480" s="15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5"/>
      <c r="B481" s="15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5"/>
      <c r="B482" s="15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5"/>
      <c r="B483" s="15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5"/>
      <c r="B484" s="15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5"/>
      <c r="B485" s="15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5"/>
      <c r="B486" s="15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5"/>
      <c r="B487" s="15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5"/>
      <c r="B488" s="15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5"/>
      <c r="B489" s="15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5"/>
      <c r="B490" s="15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5"/>
      <c r="B491" s="15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5"/>
      <c r="B492" s="15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5"/>
      <c r="B493" s="15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5"/>
      <c r="B494" s="15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5"/>
      <c r="B495" s="15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5"/>
      <c r="B496" s="15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5"/>
      <c r="B497" s="15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5"/>
      <c r="B498" s="15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5"/>
      <c r="B499" s="15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5"/>
      <c r="B500" s="15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5"/>
      <c r="B501" s="15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5"/>
      <c r="B502" s="15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5"/>
      <c r="B503" s="15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5"/>
      <c r="B504" s="15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5"/>
      <c r="B505" s="15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5"/>
      <c r="B506" s="15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5"/>
      <c r="B507" s="15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5"/>
      <c r="B508" s="15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5"/>
      <c r="B509" s="15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5"/>
      <c r="B510" s="15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5"/>
      <c r="B511" s="15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5"/>
      <c r="B512" s="15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5"/>
      <c r="B513" s="15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5"/>
      <c r="B514" s="15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5"/>
      <c r="B515" s="15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5"/>
      <c r="B516" s="15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5"/>
      <c r="B517" s="15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5"/>
      <c r="B518" s="15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5"/>
      <c r="B519" s="15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5"/>
      <c r="B520" s="15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5"/>
      <c r="B521" s="15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5"/>
      <c r="B522" s="15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5"/>
      <c r="B523" s="15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5"/>
      <c r="B524" s="15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5"/>
      <c r="B525" s="15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5"/>
      <c r="B526" s="15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5"/>
      <c r="B527" s="15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5"/>
      <c r="B528" s="15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5"/>
      <c r="B529" s="15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5"/>
      <c r="B530" s="15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5"/>
      <c r="B531" s="15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5"/>
      <c r="B532" s="15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5"/>
      <c r="B533" s="15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5"/>
      <c r="B534" s="15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5"/>
      <c r="B535" s="15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5"/>
      <c r="B536" s="15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5"/>
      <c r="B537" s="15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5"/>
      <c r="B538" s="15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5"/>
      <c r="B539" s="15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5"/>
      <c r="B540" s="15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5"/>
      <c r="B541" s="15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5"/>
      <c r="B542" s="15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5"/>
      <c r="B543" s="15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5"/>
      <c r="B544" s="15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5"/>
      <c r="B545" s="15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5"/>
      <c r="B546" s="15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5"/>
      <c r="B547" s="15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5"/>
      <c r="B548" s="15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5"/>
      <c r="B549" s="15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5"/>
      <c r="B550" s="15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5"/>
      <c r="B551" s="15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5"/>
      <c r="B552" s="15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5"/>
      <c r="B553" s="15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5"/>
      <c r="B554" s="15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5"/>
      <c r="B555" s="15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5"/>
      <c r="B556" s="15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5"/>
      <c r="B557" s="15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5"/>
      <c r="B558" s="15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5"/>
      <c r="B559" s="15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5"/>
      <c r="B560" s="15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5"/>
      <c r="B561" s="15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5"/>
      <c r="B562" s="15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5"/>
      <c r="B563" s="15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5"/>
      <c r="B564" s="15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5"/>
      <c r="B565" s="15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5"/>
      <c r="B566" s="15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5"/>
      <c r="B567" s="15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5"/>
      <c r="B568" s="15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5"/>
      <c r="B569" s="15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5"/>
      <c r="B570" s="15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5"/>
      <c r="B571" s="15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5"/>
      <c r="B572" s="15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5"/>
      <c r="B573" s="15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5"/>
      <c r="B574" s="15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5"/>
      <c r="B575" s="15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5"/>
      <c r="B576" s="15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5"/>
      <c r="B577" s="15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5"/>
      <c r="B578" s="15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5"/>
      <c r="B579" s="15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5"/>
      <c r="B580" s="15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5"/>
      <c r="B581" s="15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5"/>
      <c r="B582" s="15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5"/>
      <c r="B583" s="15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5"/>
      <c r="B584" s="15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5"/>
      <c r="B585" s="15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5"/>
      <c r="B586" s="15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5"/>
      <c r="B587" s="15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5"/>
      <c r="B588" s="15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5"/>
      <c r="B589" s="15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5"/>
      <c r="B590" s="15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5"/>
      <c r="B591" s="15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5"/>
      <c r="B592" s="15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5"/>
      <c r="B593" s="15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5"/>
      <c r="B594" s="15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5"/>
      <c r="B595" s="15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5"/>
      <c r="B596" s="15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5"/>
      <c r="B597" s="15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5"/>
      <c r="B598" s="15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5"/>
      <c r="B599" s="15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5"/>
      <c r="B600" s="15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5"/>
      <c r="B601" s="15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5"/>
      <c r="B602" s="15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5"/>
      <c r="B603" s="15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5"/>
      <c r="B604" s="15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5"/>
      <c r="B605" s="15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5"/>
      <c r="B606" s="15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5"/>
      <c r="B607" s="15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5"/>
      <c r="B608" s="15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5"/>
      <c r="B609" s="15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5"/>
      <c r="B610" s="15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5"/>
      <c r="B611" s="15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5"/>
      <c r="B612" s="15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5"/>
      <c r="B613" s="15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5"/>
      <c r="B614" s="15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5"/>
      <c r="B615" s="15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5"/>
      <c r="B616" s="15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5"/>
      <c r="B617" s="15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5"/>
      <c r="B618" s="15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5"/>
      <c r="B619" s="15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5"/>
      <c r="B620" s="15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5"/>
      <c r="B621" s="15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5"/>
      <c r="B622" s="15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5"/>
      <c r="B623" s="15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5"/>
      <c r="B624" s="15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5"/>
      <c r="B625" s="15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5"/>
      <c r="B626" s="15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5"/>
      <c r="B627" s="15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5"/>
      <c r="B628" s="15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5"/>
      <c r="B629" s="15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5"/>
      <c r="B630" s="15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5"/>
      <c r="B631" s="15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5"/>
      <c r="B632" s="15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5"/>
      <c r="B633" s="15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5"/>
      <c r="B634" s="15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5"/>
      <c r="B635" s="15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5"/>
      <c r="B636" s="15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5"/>
      <c r="B637" s="15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5"/>
      <c r="B638" s="15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5"/>
      <c r="B639" s="15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5"/>
      <c r="B640" s="15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5"/>
      <c r="B641" s="15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5"/>
      <c r="B642" s="15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5"/>
      <c r="B643" s="15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5"/>
      <c r="B644" s="15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5"/>
      <c r="B645" s="15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5"/>
      <c r="B646" s="15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5"/>
      <c r="B647" s="15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5"/>
      <c r="B648" s="15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5"/>
      <c r="B649" s="15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5"/>
      <c r="B650" s="15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5"/>
      <c r="B651" s="15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5"/>
      <c r="B652" s="15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5"/>
      <c r="B653" s="15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5"/>
      <c r="B654" s="15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5"/>
      <c r="B655" s="15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5"/>
      <c r="B656" s="15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5"/>
      <c r="B657" s="15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5"/>
      <c r="B658" s="15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5"/>
      <c r="B659" s="15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5"/>
      <c r="B660" s="15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5"/>
      <c r="B661" s="15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5"/>
      <c r="B662" s="15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5"/>
      <c r="B663" s="15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5"/>
      <c r="B664" s="15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5"/>
      <c r="B665" s="15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5"/>
      <c r="B666" s="15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5"/>
      <c r="B667" s="15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5"/>
      <c r="B668" s="15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5"/>
      <c r="B669" s="15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5"/>
      <c r="B670" s="15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5"/>
      <c r="B671" s="15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5"/>
      <c r="B672" s="15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5"/>
      <c r="B673" s="15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5"/>
      <c r="B674" s="15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5"/>
      <c r="B675" s="15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5"/>
      <c r="B676" s="15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5"/>
      <c r="B677" s="15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5"/>
      <c r="B678" s="15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5"/>
      <c r="B679" s="15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5"/>
      <c r="B680" s="15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5"/>
      <c r="B681" s="15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5"/>
      <c r="B682" s="15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5"/>
      <c r="B683" s="15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5"/>
      <c r="B684" s="15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5"/>
      <c r="B685" s="15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5"/>
      <c r="B686" s="15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5"/>
      <c r="B687" s="15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5"/>
      <c r="B688" s="15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5"/>
      <c r="B689" s="15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5"/>
      <c r="B690" s="15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5"/>
      <c r="B691" s="15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5"/>
      <c r="B692" s="15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5"/>
      <c r="B693" s="15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5"/>
      <c r="B694" s="15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5"/>
      <c r="B695" s="15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5"/>
      <c r="B696" s="15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5"/>
      <c r="B697" s="15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5"/>
      <c r="B698" s="15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5"/>
      <c r="B699" s="15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5"/>
      <c r="B700" s="15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5"/>
      <c r="B701" s="15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5"/>
      <c r="B702" s="15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5"/>
      <c r="B703" s="15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5"/>
      <c r="B704" s="15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5"/>
      <c r="B705" s="15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5"/>
      <c r="B706" s="15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5"/>
      <c r="B707" s="15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5"/>
      <c r="B708" s="15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5"/>
      <c r="B709" s="15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5"/>
      <c r="B710" s="15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5"/>
      <c r="B711" s="15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5"/>
      <c r="B712" s="15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5"/>
      <c r="B713" s="15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5"/>
      <c r="B714" s="15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5"/>
      <c r="B715" s="15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5"/>
      <c r="B716" s="15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5"/>
      <c r="B717" s="15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5"/>
      <c r="B718" s="15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5"/>
      <c r="B719" s="15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5"/>
      <c r="B720" s="15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5"/>
      <c r="B721" s="15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5"/>
      <c r="B722" s="15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5"/>
      <c r="B723" s="15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5"/>
      <c r="B724" s="15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5"/>
      <c r="B725" s="15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5"/>
      <c r="B726" s="15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5"/>
      <c r="B727" s="15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5"/>
      <c r="B728" s="15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5"/>
      <c r="B729" s="15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5"/>
      <c r="B730" s="15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5"/>
      <c r="B731" s="15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5"/>
      <c r="B732" s="15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5"/>
      <c r="B733" s="15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5"/>
      <c r="B734" s="15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5"/>
      <c r="B735" s="15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5"/>
      <c r="B736" s="15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5"/>
      <c r="B737" s="15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5"/>
      <c r="B738" s="15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5"/>
      <c r="B739" s="15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5"/>
      <c r="B740" s="15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5"/>
      <c r="B741" s="15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5"/>
      <c r="B742" s="15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5"/>
      <c r="B743" s="15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5"/>
      <c r="B744" s="15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5"/>
      <c r="B745" s="15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5"/>
      <c r="B746" s="15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5"/>
      <c r="B747" s="15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5"/>
      <c r="B748" s="15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5"/>
      <c r="B749" s="15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5"/>
      <c r="B750" s="15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5"/>
      <c r="B751" s="15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5"/>
      <c r="B752" s="15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5"/>
      <c r="B753" s="15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5"/>
      <c r="B754" s="15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5"/>
      <c r="B755" s="15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5"/>
      <c r="B756" s="15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5"/>
      <c r="B757" s="15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5"/>
      <c r="B758" s="15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5"/>
      <c r="B759" s="15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5"/>
      <c r="B760" s="15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5"/>
      <c r="B761" s="15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5"/>
      <c r="B762" s="15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5"/>
      <c r="B763" s="15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5"/>
      <c r="B764" s="15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5"/>
      <c r="B765" s="15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5"/>
      <c r="B766" s="15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5"/>
      <c r="B767" s="15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5"/>
      <c r="B768" s="15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5"/>
      <c r="B769" s="15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5"/>
      <c r="B770" s="15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5"/>
      <c r="B771" s="15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5"/>
      <c r="B772" s="15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5"/>
      <c r="B773" s="15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5"/>
      <c r="B774" s="15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5"/>
      <c r="B775" s="15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5"/>
      <c r="B776" s="15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5"/>
      <c r="B777" s="15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5"/>
      <c r="B778" s="15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5"/>
      <c r="B779" s="15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5"/>
      <c r="B780" s="15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5"/>
      <c r="B781" s="15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5"/>
      <c r="B782" s="15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5"/>
      <c r="B783" s="15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5"/>
      <c r="B784" s="15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5"/>
      <c r="B785" s="15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5"/>
      <c r="B786" s="15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5"/>
      <c r="B787" s="15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5"/>
      <c r="B788" s="15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5"/>
      <c r="B789" s="15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5"/>
      <c r="B790" s="15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5"/>
      <c r="B791" s="15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5"/>
      <c r="B792" s="15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5"/>
      <c r="B793" s="15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5"/>
      <c r="B794" s="15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5"/>
      <c r="B795" s="15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5"/>
      <c r="B796" s="15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5"/>
      <c r="B797" s="15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5"/>
      <c r="B798" s="15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5"/>
      <c r="B799" s="15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5"/>
      <c r="B800" s="15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5"/>
      <c r="B801" s="15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5"/>
      <c r="B802" s="15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5"/>
      <c r="B803" s="15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5"/>
      <c r="B804" s="15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5"/>
      <c r="B805" s="15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5"/>
      <c r="B806" s="15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5"/>
      <c r="B807" s="15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5"/>
      <c r="B808" s="15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5"/>
      <c r="B809" s="15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5"/>
      <c r="B810" s="15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5"/>
      <c r="B811" s="15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5"/>
      <c r="B812" s="15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5"/>
      <c r="B813" s="15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5"/>
      <c r="B814" s="15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5"/>
      <c r="B815" s="15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5"/>
      <c r="B816" s="15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5"/>
      <c r="B817" s="15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5"/>
      <c r="B818" s="15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5"/>
      <c r="B819" s="15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5"/>
      <c r="B820" s="15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5"/>
      <c r="B821" s="15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5"/>
      <c r="B822" s="15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5"/>
      <c r="B823" s="15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5"/>
      <c r="B824" s="15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5"/>
      <c r="B825" s="15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5"/>
      <c r="B826" s="15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5"/>
      <c r="B827" s="15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5"/>
      <c r="B828" s="15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5"/>
      <c r="B829" s="15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5"/>
      <c r="B830" s="15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5"/>
      <c r="B831" s="15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5"/>
      <c r="B832" s="15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5"/>
      <c r="B833" s="15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5"/>
      <c r="B834" s="15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5"/>
      <c r="B835" s="15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5"/>
      <c r="B836" s="15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5"/>
      <c r="B837" s="15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5"/>
      <c r="B838" s="15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5"/>
      <c r="B839" s="15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5"/>
      <c r="B840" s="15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5"/>
      <c r="B841" s="15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5"/>
      <c r="B842" s="15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5"/>
      <c r="B843" s="15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5"/>
      <c r="B844" s="15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5"/>
      <c r="B845" s="15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5"/>
      <c r="B846" s="15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5"/>
      <c r="B847" s="15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5"/>
      <c r="B848" s="15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5"/>
      <c r="B849" s="15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5"/>
      <c r="B850" s="15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5"/>
      <c r="B851" s="15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5"/>
      <c r="B852" s="15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5"/>
      <c r="B853" s="15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5"/>
      <c r="B854" s="15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5"/>
      <c r="B855" s="15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5"/>
      <c r="B856" s="15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5"/>
      <c r="B857" s="15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5"/>
      <c r="B858" s="15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5"/>
      <c r="B859" s="15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5"/>
      <c r="B860" s="15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5"/>
      <c r="B861" s="15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5"/>
      <c r="B862" s="15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5"/>
      <c r="B863" s="15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5"/>
      <c r="B864" s="15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5"/>
      <c r="B865" s="15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5"/>
      <c r="B866" s="15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5"/>
      <c r="B867" s="15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5"/>
      <c r="B868" s="15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5"/>
      <c r="B869" s="15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5"/>
      <c r="B870" s="15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5"/>
      <c r="B871" s="15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5"/>
      <c r="B872" s="15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5"/>
      <c r="B873" s="15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5"/>
      <c r="B874" s="15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5"/>
      <c r="B875" s="15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5"/>
      <c r="B876" s="15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5"/>
      <c r="B877" s="15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5"/>
      <c r="B878" s="15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5"/>
      <c r="B879" s="15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5"/>
      <c r="B880" s="15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5"/>
      <c r="B881" s="15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5"/>
      <c r="B882" s="15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5"/>
      <c r="B883" s="15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5"/>
      <c r="B884" s="15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5"/>
      <c r="B885" s="15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5"/>
      <c r="B886" s="15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5"/>
      <c r="B887" s="15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5"/>
      <c r="B888" s="15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5"/>
      <c r="B889" s="15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5"/>
      <c r="B890" s="15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5"/>
      <c r="B891" s="15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5"/>
      <c r="B892" s="15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5"/>
      <c r="B893" s="15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5"/>
      <c r="B894" s="15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5"/>
      <c r="B895" s="15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5"/>
      <c r="B896" s="15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5"/>
      <c r="B897" s="15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5"/>
      <c r="B898" s="15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5"/>
      <c r="B899" s="15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5"/>
      <c r="B900" s="15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5"/>
      <c r="B901" s="15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5"/>
      <c r="B902" s="15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5"/>
      <c r="B903" s="15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5"/>
      <c r="B904" s="15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5"/>
      <c r="B905" s="15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5"/>
      <c r="B906" s="15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5"/>
      <c r="B907" s="15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5"/>
      <c r="B908" s="15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5"/>
      <c r="B909" s="15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5"/>
      <c r="B910" s="15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5"/>
      <c r="B911" s="15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5"/>
      <c r="B912" s="15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5"/>
      <c r="B913" s="15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5"/>
      <c r="B914" s="15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5"/>
      <c r="B915" s="15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5"/>
      <c r="B916" s="15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5"/>
      <c r="B917" s="15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5"/>
      <c r="B918" s="15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5"/>
      <c r="B919" s="15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5"/>
      <c r="B920" s="15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5"/>
      <c r="B921" s="15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5"/>
      <c r="B922" s="15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5"/>
      <c r="B923" s="15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5"/>
      <c r="B924" s="15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5"/>
      <c r="B925" s="15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5"/>
      <c r="B926" s="15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5"/>
      <c r="B927" s="15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5"/>
      <c r="B928" s="15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5"/>
      <c r="B929" s="15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5"/>
      <c r="B930" s="15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5"/>
      <c r="B931" s="15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5"/>
      <c r="B932" s="15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5"/>
      <c r="B933" s="15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5"/>
      <c r="B934" s="15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5"/>
      <c r="B935" s="15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5"/>
      <c r="B936" s="15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5"/>
      <c r="B937" s="15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5"/>
      <c r="B938" s="15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5"/>
      <c r="B939" s="15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5"/>
      <c r="B940" s="15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5"/>
      <c r="B941" s="15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5"/>
      <c r="B942" s="15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5"/>
      <c r="B943" s="15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5"/>
      <c r="B944" s="15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5"/>
      <c r="B945" s="15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5"/>
      <c r="B946" s="15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5"/>
      <c r="B947" s="15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5"/>
      <c r="B948" s="15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5"/>
      <c r="B949" s="15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5"/>
      <c r="B950" s="15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5"/>
      <c r="B951" s="15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5"/>
      <c r="B952" s="15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5"/>
      <c r="B953" s="15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5"/>
      <c r="B954" s="15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5"/>
      <c r="B955" s="15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5"/>
      <c r="B956" s="15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5"/>
      <c r="B957" s="15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5"/>
      <c r="B958" s="15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5"/>
      <c r="B959" s="15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5"/>
      <c r="B960" s="15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5"/>
      <c r="B961" s="15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5"/>
      <c r="B962" s="15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5"/>
      <c r="B963" s="15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5"/>
      <c r="B964" s="15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5"/>
      <c r="B965" s="15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5"/>
      <c r="B966" s="15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5"/>
      <c r="B967" s="15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5"/>
      <c r="B968" s="15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5"/>
      <c r="B969" s="15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5"/>
      <c r="B970" s="15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5"/>
      <c r="B971" s="15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5"/>
      <c r="B972" s="15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5"/>
      <c r="B973" s="15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5"/>
      <c r="B974" s="15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5"/>
      <c r="B975" s="15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5"/>
      <c r="B976" s="15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5"/>
      <c r="B977" s="15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5"/>
      <c r="B978" s="15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5"/>
      <c r="B979" s="15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5"/>
      <c r="B980" s="15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5"/>
      <c r="B981" s="15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5"/>
      <c r="B982" s="15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5"/>
      <c r="B983" s="15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5"/>
      <c r="B984" s="15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5"/>
      <c r="B985" s="15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5"/>
      <c r="B986" s="15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5"/>
      <c r="B987" s="15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5"/>
      <c r="B988" s="15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5"/>
      <c r="B989" s="15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5"/>
      <c r="B990" s="15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5"/>
      <c r="B991" s="15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5"/>
      <c r="B992" s="15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5"/>
      <c r="B993" s="15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5"/>
      <c r="B994" s="15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5"/>
      <c r="B995" s="15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5"/>
      <c r="B996" s="15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5"/>
      <c r="B997" s="15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5"/>
      <c r="B998" s="15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15"/>
      <c r="B999" s="15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15"/>
      <c r="B1000" s="15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6">
    <mergeCell ref="A33:D33"/>
    <mergeCell ref="A1:D1"/>
    <mergeCell ref="A2:D2"/>
    <mergeCell ref="A5:D5"/>
    <mergeCell ref="A17:D17"/>
    <mergeCell ref="A21:D21"/>
  </mergeCells>
  <pageMargins left="0.31496062992125978" right="0.31496062992125978" top="0.55118110236220474" bottom="0.35433070866141742" header="0" footer="0"/>
  <pageSetup paperSize="9" fitToHeight="0" orientation="portrait"/>
  <headerFooter>
    <oddHeader>&amp;LФорма 1&amp;RОтчет о финансовом обеспечении программы развития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workbookViewId="0"/>
  </sheetViews>
  <sheetFormatPr defaultColWidth="14.42578125" defaultRowHeight="15" customHeight="1"/>
  <cols>
    <col min="1" max="1" width="31.7109375" customWidth="1"/>
    <col min="2" max="2" width="18.5703125" customWidth="1"/>
    <col min="3" max="3" width="8.7109375" customWidth="1"/>
    <col min="4" max="4" width="13.7109375" customWidth="1"/>
    <col min="5" max="5" width="18.42578125" customWidth="1"/>
    <col min="6" max="6" width="18.140625" customWidth="1"/>
    <col min="7" max="7" width="12.5703125" customWidth="1"/>
    <col min="8" max="8" width="14.28515625" customWidth="1"/>
    <col min="9" max="26" width="8.7109375" customWidth="1"/>
  </cols>
  <sheetData>
    <row r="1" spans="1:26" ht="27" customHeight="1">
      <c r="A1" s="136" t="s">
        <v>23</v>
      </c>
      <c r="B1" s="115"/>
      <c r="C1" s="115"/>
      <c r="D1" s="115"/>
      <c r="E1" s="115"/>
      <c r="F1" s="115"/>
      <c r="G1" s="115"/>
      <c r="H1" s="11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9.5" customHeight="1">
      <c r="A2" s="136" t="s">
        <v>6</v>
      </c>
      <c r="B2" s="115"/>
      <c r="C2" s="115"/>
      <c r="D2" s="115"/>
      <c r="E2" s="115"/>
      <c r="F2" s="115"/>
      <c r="G2" s="115"/>
      <c r="H2" s="115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60" customHeight="1">
      <c r="A4" s="137" t="s">
        <v>303</v>
      </c>
      <c r="B4" s="115"/>
      <c r="C4" s="115"/>
      <c r="D4" s="115"/>
      <c r="E4" s="115"/>
      <c r="F4" s="115"/>
      <c r="G4" s="38" t="s">
        <v>304</v>
      </c>
      <c r="H4" s="39" t="s">
        <v>305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" customHeight="1">
      <c r="A5" s="15"/>
      <c r="B5" s="17"/>
      <c r="C5" s="17"/>
      <c r="D5" s="17"/>
      <c r="E5" s="17"/>
      <c r="F5" s="17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>
      <c r="A6" s="14"/>
      <c r="B6" s="14"/>
      <c r="C6" s="14"/>
      <c r="D6" s="14"/>
      <c r="E6" s="14"/>
      <c r="F6" s="14"/>
      <c r="G6" s="14"/>
      <c r="H6" s="38" t="s">
        <v>306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7.75" customHeight="1">
      <c r="A7" s="138" t="s">
        <v>252</v>
      </c>
      <c r="B7" s="139"/>
      <c r="C7" s="134" t="s">
        <v>253</v>
      </c>
      <c r="D7" s="134" t="s">
        <v>307</v>
      </c>
      <c r="E7" s="132" t="s">
        <v>308</v>
      </c>
      <c r="F7" s="120"/>
      <c r="G7" s="134" t="s">
        <v>309</v>
      </c>
      <c r="H7" s="134" t="s">
        <v>310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1.5" customHeight="1">
      <c r="A8" s="140"/>
      <c r="B8" s="141"/>
      <c r="C8" s="135"/>
      <c r="D8" s="135"/>
      <c r="E8" s="26" t="s">
        <v>311</v>
      </c>
      <c r="F8" s="40" t="s">
        <v>312</v>
      </c>
      <c r="G8" s="135"/>
      <c r="H8" s="135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4.25" customHeight="1">
      <c r="A9" s="132">
        <v>1</v>
      </c>
      <c r="B9" s="120"/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6.5" customHeight="1">
      <c r="A10" s="142" t="s">
        <v>313</v>
      </c>
      <c r="B10" s="120"/>
      <c r="C10" s="41" t="s">
        <v>314</v>
      </c>
      <c r="D10" s="27"/>
      <c r="E10" s="42">
        <f>SUM(E11:E12)</f>
        <v>0</v>
      </c>
      <c r="F10" s="42">
        <v>0</v>
      </c>
      <c r="G10" s="43">
        <f t="shared" ref="G10:G32" si="0">E10-F10</f>
        <v>0</v>
      </c>
      <c r="H10" s="44" t="e">
        <f t="shared" ref="H10:H32" si="1">F10/E10</f>
        <v>#DIV/0!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7.75" customHeight="1">
      <c r="A11" s="142" t="s">
        <v>315</v>
      </c>
      <c r="B11" s="120"/>
      <c r="C11" s="41" t="s">
        <v>316</v>
      </c>
      <c r="D11" s="27" t="s">
        <v>317</v>
      </c>
      <c r="E11" s="42">
        <v>0</v>
      </c>
      <c r="F11" s="42">
        <v>0</v>
      </c>
      <c r="G11" s="43">
        <f t="shared" si="0"/>
        <v>0</v>
      </c>
      <c r="H11" s="44" t="e">
        <f t="shared" si="1"/>
        <v>#DIV/0!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4.25" customHeight="1">
      <c r="A12" s="142" t="s">
        <v>318</v>
      </c>
      <c r="B12" s="120"/>
      <c r="C12" s="41" t="s">
        <v>319</v>
      </c>
      <c r="D12" s="27"/>
      <c r="E12" s="42">
        <v>0</v>
      </c>
      <c r="F12" s="42">
        <v>0</v>
      </c>
      <c r="G12" s="43">
        <f t="shared" si="0"/>
        <v>0</v>
      </c>
      <c r="H12" s="44" t="e">
        <f t="shared" si="1"/>
        <v>#DIV/0!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8.75" customHeight="1">
      <c r="A13" s="142" t="s">
        <v>320</v>
      </c>
      <c r="B13" s="120"/>
      <c r="C13" s="41" t="s">
        <v>321</v>
      </c>
      <c r="D13" s="27" t="s">
        <v>317</v>
      </c>
      <c r="E13" s="42">
        <f>SUM(E14,E15,E18)</f>
        <v>90400600</v>
      </c>
      <c r="F13" s="43">
        <f>F14+F15+F18</f>
        <v>90400600</v>
      </c>
      <c r="G13" s="43">
        <f t="shared" si="0"/>
        <v>0</v>
      </c>
      <c r="H13" s="44">
        <f t="shared" si="1"/>
        <v>1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7.75" customHeight="1">
      <c r="A14" s="142" t="s">
        <v>322</v>
      </c>
      <c r="B14" s="120"/>
      <c r="C14" s="41" t="s">
        <v>323</v>
      </c>
      <c r="D14" s="27" t="s">
        <v>317</v>
      </c>
      <c r="E14" s="42">
        <v>90400600</v>
      </c>
      <c r="F14" s="42">
        <v>90400600</v>
      </c>
      <c r="G14" s="43">
        <f t="shared" si="0"/>
        <v>0</v>
      </c>
      <c r="H14" s="44">
        <f t="shared" si="1"/>
        <v>1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4.25" customHeight="1">
      <c r="A15" s="142" t="s">
        <v>324</v>
      </c>
      <c r="B15" s="120"/>
      <c r="C15" s="41" t="s">
        <v>325</v>
      </c>
      <c r="D15" s="27" t="s">
        <v>317</v>
      </c>
      <c r="E15" s="42">
        <f>SUM(E16,E17)</f>
        <v>0</v>
      </c>
      <c r="F15" s="43">
        <f>F16+F17</f>
        <v>0</v>
      </c>
      <c r="G15" s="43">
        <f t="shared" si="0"/>
        <v>0</v>
      </c>
      <c r="H15" s="44" t="e">
        <f t="shared" si="1"/>
        <v>#DIV/0!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42" customHeight="1">
      <c r="A16" s="142" t="s">
        <v>326</v>
      </c>
      <c r="B16" s="120"/>
      <c r="C16" s="41" t="s">
        <v>327</v>
      </c>
      <c r="D16" s="27"/>
      <c r="E16" s="42">
        <v>0</v>
      </c>
      <c r="F16" s="45"/>
      <c r="G16" s="43">
        <f t="shared" si="0"/>
        <v>0</v>
      </c>
      <c r="H16" s="44" t="e">
        <f t="shared" si="1"/>
        <v>#DIV/0!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9.25" customHeight="1">
      <c r="A17" s="142" t="s">
        <v>328</v>
      </c>
      <c r="B17" s="120"/>
      <c r="C17" s="41" t="s">
        <v>329</v>
      </c>
      <c r="D17" s="27"/>
      <c r="E17" s="42">
        <v>0</v>
      </c>
      <c r="F17" s="45"/>
      <c r="G17" s="43">
        <f t="shared" si="0"/>
        <v>0</v>
      </c>
      <c r="H17" s="44" t="e">
        <f t="shared" si="1"/>
        <v>#DIV/0!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42.75" customHeight="1">
      <c r="A18" s="142" t="s">
        <v>330</v>
      </c>
      <c r="B18" s="120"/>
      <c r="C18" s="41" t="s">
        <v>331</v>
      </c>
      <c r="D18" s="27"/>
      <c r="E18" s="42">
        <v>0</v>
      </c>
      <c r="F18" s="45"/>
      <c r="G18" s="43">
        <f t="shared" si="0"/>
        <v>0</v>
      </c>
      <c r="H18" s="44" t="e">
        <f t="shared" si="1"/>
        <v>#DIV/0!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1" customHeight="1">
      <c r="A19" s="142" t="s">
        <v>332</v>
      </c>
      <c r="B19" s="120"/>
      <c r="C19" s="41" t="s">
        <v>333</v>
      </c>
      <c r="D19" s="27"/>
      <c r="E19" s="42">
        <f>SUM(E20:E24)</f>
        <v>90400600</v>
      </c>
      <c r="F19" s="43">
        <f>F20+F21+F22+F23+F24</f>
        <v>90400600</v>
      </c>
      <c r="G19" s="43">
        <f t="shared" si="0"/>
        <v>0</v>
      </c>
      <c r="H19" s="44">
        <f t="shared" si="1"/>
        <v>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7.75" customHeight="1">
      <c r="A20" s="142" t="s">
        <v>334</v>
      </c>
      <c r="B20" s="120"/>
      <c r="C20" s="41" t="s">
        <v>335</v>
      </c>
      <c r="D20" s="27">
        <v>100</v>
      </c>
      <c r="E20" s="42">
        <v>40362000</v>
      </c>
      <c r="F20" s="46">
        <v>39041036.049999997</v>
      </c>
      <c r="G20" s="43">
        <f t="shared" si="0"/>
        <v>1320963.950000003</v>
      </c>
      <c r="H20" s="44">
        <f t="shared" si="1"/>
        <v>0.96727208884594418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8" customHeight="1">
      <c r="A21" s="142" t="s">
        <v>336</v>
      </c>
      <c r="B21" s="120"/>
      <c r="C21" s="41" t="s">
        <v>337</v>
      </c>
      <c r="D21" s="27">
        <v>200</v>
      </c>
      <c r="E21" s="42">
        <v>21515800</v>
      </c>
      <c r="F21" s="46">
        <v>16756488.619999999</v>
      </c>
      <c r="G21" s="43">
        <f t="shared" si="0"/>
        <v>4759311.3800000008</v>
      </c>
      <c r="H21" s="44">
        <f t="shared" si="1"/>
        <v>0.77879923683990371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40.5" customHeight="1">
      <c r="A22" s="142" t="s">
        <v>338</v>
      </c>
      <c r="B22" s="120"/>
      <c r="C22" s="41" t="s">
        <v>339</v>
      </c>
      <c r="D22" s="27">
        <v>300</v>
      </c>
      <c r="E22" s="42">
        <v>28522800</v>
      </c>
      <c r="F22" s="46">
        <v>34603075.329999998</v>
      </c>
      <c r="G22" s="43">
        <f t="shared" si="0"/>
        <v>-6080275.3299999982</v>
      </c>
      <c r="H22" s="44">
        <f t="shared" si="1"/>
        <v>1.2131724560702315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0.75" customHeight="1">
      <c r="A23" s="142" t="s">
        <v>340</v>
      </c>
      <c r="B23" s="120"/>
      <c r="C23" s="41" t="s">
        <v>341</v>
      </c>
      <c r="D23" s="27">
        <v>810</v>
      </c>
      <c r="E23" s="42">
        <v>0</v>
      </c>
      <c r="F23" s="45"/>
      <c r="G23" s="43">
        <f t="shared" si="0"/>
        <v>0</v>
      </c>
      <c r="H23" s="44" t="e">
        <f t="shared" si="1"/>
        <v>#DIV/0!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>
      <c r="A24" s="142" t="s">
        <v>342</v>
      </c>
      <c r="B24" s="120"/>
      <c r="C24" s="41" t="s">
        <v>343</v>
      </c>
      <c r="D24" s="27">
        <v>820</v>
      </c>
      <c r="E24" s="42">
        <v>0</v>
      </c>
      <c r="F24" s="45"/>
      <c r="G24" s="43">
        <f t="shared" si="0"/>
        <v>0</v>
      </c>
      <c r="H24" s="44" t="e">
        <f t="shared" si="1"/>
        <v>#DIV/0!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9.5" customHeight="1">
      <c r="A25" s="142" t="s">
        <v>344</v>
      </c>
      <c r="B25" s="120"/>
      <c r="C25" s="41" t="s">
        <v>345</v>
      </c>
      <c r="D25" s="27" t="s">
        <v>317</v>
      </c>
      <c r="E25" s="42">
        <f>SUM(E26:E29)</f>
        <v>0</v>
      </c>
      <c r="F25" s="43">
        <f>F26+F27+F28+F29</f>
        <v>0</v>
      </c>
      <c r="G25" s="43">
        <f t="shared" si="0"/>
        <v>0</v>
      </c>
      <c r="H25" s="44" t="e">
        <f t="shared" si="1"/>
        <v>#DIV/0!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30" customHeight="1">
      <c r="A26" s="142" t="s">
        <v>346</v>
      </c>
      <c r="B26" s="120"/>
      <c r="C26" s="41" t="s">
        <v>347</v>
      </c>
      <c r="D26" s="27" t="s">
        <v>317</v>
      </c>
      <c r="E26" s="42">
        <v>0</v>
      </c>
      <c r="F26" s="45"/>
      <c r="G26" s="43">
        <f t="shared" si="0"/>
        <v>0</v>
      </c>
      <c r="H26" s="44" t="e">
        <f t="shared" si="1"/>
        <v>#DIV/0!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.25" customHeight="1">
      <c r="A27" s="142" t="s">
        <v>348</v>
      </c>
      <c r="B27" s="120"/>
      <c r="C27" s="41" t="s">
        <v>349</v>
      </c>
      <c r="D27" s="27" t="s">
        <v>317</v>
      </c>
      <c r="E27" s="42">
        <v>0</v>
      </c>
      <c r="F27" s="45"/>
      <c r="G27" s="43">
        <f t="shared" si="0"/>
        <v>0</v>
      </c>
      <c r="H27" s="44" t="e">
        <f t="shared" si="1"/>
        <v>#DIV/0!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33" customHeight="1">
      <c r="A28" s="142" t="s">
        <v>350</v>
      </c>
      <c r="B28" s="120"/>
      <c r="C28" s="41" t="s">
        <v>351</v>
      </c>
      <c r="D28" s="27"/>
      <c r="E28" s="42">
        <f>E12</f>
        <v>0</v>
      </c>
      <c r="F28" s="45"/>
      <c r="G28" s="43">
        <f t="shared" si="0"/>
        <v>0</v>
      </c>
      <c r="H28" s="44" t="e">
        <f t="shared" si="1"/>
        <v>#DIV/0!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48" customHeight="1">
      <c r="A29" s="142" t="s">
        <v>352</v>
      </c>
      <c r="B29" s="120"/>
      <c r="C29" s="41" t="s">
        <v>353</v>
      </c>
      <c r="D29" s="27"/>
      <c r="E29" s="42">
        <f>E17</f>
        <v>0</v>
      </c>
      <c r="F29" s="45"/>
      <c r="G29" s="43">
        <f t="shared" si="0"/>
        <v>0</v>
      </c>
      <c r="H29" s="44" t="e">
        <f t="shared" si="1"/>
        <v>#DIV/0!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8" customHeight="1">
      <c r="A30" s="142" t="s">
        <v>354</v>
      </c>
      <c r="B30" s="120"/>
      <c r="C30" s="41" t="s">
        <v>355</v>
      </c>
      <c r="D30" s="27" t="s">
        <v>317</v>
      </c>
      <c r="E30" s="42">
        <f>SUM(E31:E32)</f>
        <v>0</v>
      </c>
      <c r="F30" s="43">
        <f>F10+F13-F19-F25</f>
        <v>0</v>
      </c>
      <c r="G30" s="43">
        <f t="shared" si="0"/>
        <v>0</v>
      </c>
      <c r="H30" s="44" t="e">
        <f t="shared" si="1"/>
        <v>#DIV/0!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7.75" customHeight="1">
      <c r="A31" s="142" t="s">
        <v>356</v>
      </c>
      <c r="B31" s="120"/>
      <c r="C31" s="41" t="s">
        <v>357</v>
      </c>
      <c r="D31" s="27" t="s">
        <v>317</v>
      </c>
      <c r="E31" s="42">
        <v>0</v>
      </c>
      <c r="F31" s="45"/>
      <c r="G31" s="43">
        <f t="shared" si="0"/>
        <v>0</v>
      </c>
      <c r="H31" s="44" t="e">
        <f t="shared" si="1"/>
        <v>#DIV/0!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9.5" customHeight="1">
      <c r="A32" s="142" t="s">
        <v>358</v>
      </c>
      <c r="B32" s="120"/>
      <c r="C32" s="41" t="s">
        <v>359</v>
      </c>
      <c r="D32" s="27" t="s">
        <v>317</v>
      </c>
      <c r="E32" s="42">
        <v>0</v>
      </c>
      <c r="F32" s="45"/>
      <c r="G32" s="43">
        <f t="shared" si="0"/>
        <v>0</v>
      </c>
      <c r="H32" s="44" t="e">
        <f t="shared" si="1"/>
        <v>#DIV/0!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33">
    <mergeCell ref="A31:B31"/>
    <mergeCell ref="A32:B32"/>
    <mergeCell ref="A23:B23"/>
    <mergeCell ref="A24:B24"/>
    <mergeCell ref="A25:B25"/>
    <mergeCell ref="A26:B26"/>
    <mergeCell ref="A27:B27"/>
    <mergeCell ref="A28:B28"/>
    <mergeCell ref="A29:B29"/>
    <mergeCell ref="A19:B19"/>
    <mergeCell ref="A20:B20"/>
    <mergeCell ref="A21:B21"/>
    <mergeCell ref="A22:B22"/>
    <mergeCell ref="A30:B30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G7:G8"/>
    <mergeCell ref="H7:H8"/>
    <mergeCell ref="A1:H1"/>
    <mergeCell ref="A2:H2"/>
    <mergeCell ref="A4:F4"/>
    <mergeCell ref="A7:B8"/>
    <mergeCell ref="C7:C8"/>
    <mergeCell ref="D7:D8"/>
    <mergeCell ref="E7:F7"/>
  </mergeCells>
  <pageMargins left="0.31496062992125978" right="0.31496062992125978" top="0.55118110236220474" bottom="0.35433070866141742" header="0" footer="0"/>
  <pageSetup paperSize="9" fitToHeight="0" orientation="portrait"/>
  <headerFooter>
    <oddHeader>&amp;LФорма 2.1&amp;RОтчет о финансовом обеспечении программы развития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showGridLines="0" workbookViewId="0"/>
  </sheetViews>
  <sheetFormatPr defaultColWidth="14.42578125" defaultRowHeight="15" customHeight="1"/>
  <cols>
    <col min="1" max="1" width="31.7109375" customWidth="1"/>
    <col min="2" max="2" width="18.5703125" customWidth="1"/>
    <col min="3" max="3" width="8.7109375" customWidth="1"/>
    <col min="4" max="4" width="13.7109375" customWidth="1"/>
    <col min="5" max="5" width="18.42578125" customWidth="1"/>
    <col min="6" max="6" width="18.140625" customWidth="1"/>
    <col min="7" max="7" width="12.5703125" customWidth="1"/>
    <col min="8" max="8" width="14.28515625" customWidth="1"/>
    <col min="9" max="26" width="8.7109375" customWidth="1"/>
  </cols>
  <sheetData>
    <row r="1" spans="1:26" ht="25.5" customHeight="1">
      <c r="A1" s="136" t="s">
        <v>26</v>
      </c>
      <c r="B1" s="115"/>
      <c r="C1" s="115"/>
      <c r="D1" s="115"/>
      <c r="E1" s="115"/>
      <c r="F1" s="115"/>
      <c r="G1" s="115"/>
      <c r="H1" s="11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1" customHeight="1">
      <c r="A2" s="136" t="s">
        <v>6</v>
      </c>
      <c r="B2" s="115"/>
      <c r="C2" s="115"/>
      <c r="D2" s="115"/>
      <c r="E2" s="115"/>
      <c r="F2" s="115"/>
      <c r="G2" s="115"/>
      <c r="H2" s="115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61.5" customHeight="1">
      <c r="A4" s="137" t="s">
        <v>360</v>
      </c>
      <c r="B4" s="115"/>
      <c r="C4" s="115"/>
      <c r="D4" s="115"/>
      <c r="E4" s="115"/>
      <c r="F4" s="115"/>
      <c r="G4" s="38" t="s">
        <v>304</v>
      </c>
      <c r="H4" s="39" t="s">
        <v>361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" customHeight="1">
      <c r="A5" s="15"/>
      <c r="B5" s="17"/>
      <c r="C5" s="17"/>
      <c r="D5" s="17"/>
      <c r="E5" s="17"/>
      <c r="F5" s="17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>
      <c r="A6" s="14"/>
      <c r="B6" s="14"/>
      <c r="C6" s="14"/>
      <c r="D6" s="14"/>
      <c r="E6" s="14"/>
      <c r="F6" s="14"/>
      <c r="G6" s="14"/>
      <c r="H6" s="38" t="s">
        <v>306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7.75" customHeight="1">
      <c r="A7" s="138" t="s">
        <v>252</v>
      </c>
      <c r="B7" s="139"/>
      <c r="C7" s="134" t="s">
        <v>253</v>
      </c>
      <c r="D7" s="134" t="s">
        <v>307</v>
      </c>
      <c r="E7" s="132" t="s">
        <v>308</v>
      </c>
      <c r="F7" s="120"/>
      <c r="G7" s="134" t="s">
        <v>309</v>
      </c>
      <c r="H7" s="134" t="s">
        <v>310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1.5" customHeight="1">
      <c r="A8" s="140"/>
      <c r="B8" s="141"/>
      <c r="C8" s="135"/>
      <c r="D8" s="135"/>
      <c r="E8" s="26" t="s">
        <v>311</v>
      </c>
      <c r="F8" s="40" t="s">
        <v>312</v>
      </c>
      <c r="G8" s="135"/>
      <c r="H8" s="135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4.25" customHeight="1">
      <c r="A9" s="132">
        <v>1</v>
      </c>
      <c r="B9" s="120"/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6.5" customHeight="1">
      <c r="A10" s="142" t="s">
        <v>313</v>
      </c>
      <c r="B10" s="120"/>
      <c r="C10" s="41" t="s">
        <v>314</v>
      </c>
      <c r="D10" s="27"/>
      <c r="E10" s="42">
        <f>SUM(E11:E12)</f>
        <v>0</v>
      </c>
      <c r="F10" s="42">
        <v>0</v>
      </c>
      <c r="G10" s="43">
        <f t="shared" ref="G10:G32" si="0">E10-F10</f>
        <v>0</v>
      </c>
      <c r="H10" s="44" t="e">
        <f t="shared" ref="H10:H32" si="1">F10/E10</f>
        <v>#DIV/0!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7.75" customHeight="1">
      <c r="A11" s="142" t="s">
        <v>315</v>
      </c>
      <c r="B11" s="120"/>
      <c r="C11" s="41" t="s">
        <v>316</v>
      </c>
      <c r="D11" s="27" t="s">
        <v>317</v>
      </c>
      <c r="E11" s="42">
        <v>0</v>
      </c>
      <c r="F11" s="42">
        <v>0</v>
      </c>
      <c r="G11" s="43">
        <f t="shared" si="0"/>
        <v>0</v>
      </c>
      <c r="H11" s="44" t="e">
        <f t="shared" si="1"/>
        <v>#DIV/0!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" customHeight="1">
      <c r="A12" s="142" t="s">
        <v>318</v>
      </c>
      <c r="B12" s="120"/>
      <c r="C12" s="41" t="s">
        <v>319</v>
      </c>
      <c r="D12" s="27"/>
      <c r="E12" s="42">
        <v>0</v>
      </c>
      <c r="F12" s="42">
        <v>0</v>
      </c>
      <c r="G12" s="43">
        <f t="shared" si="0"/>
        <v>0</v>
      </c>
      <c r="H12" s="44" t="e">
        <f t="shared" si="1"/>
        <v>#DIV/0!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8.75" customHeight="1">
      <c r="A13" s="142" t="s">
        <v>320</v>
      </c>
      <c r="B13" s="120"/>
      <c r="C13" s="41" t="s">
        <v>321</v>
      </c>
      <c r="D13" s="27" t="s">
        <v>317</v>
      </c>
      <c r="E13" s="42">
        <f>SUM(E14,E15,E18)</f>
        <v>9599400</v>
      </c>
      <c r="F13" s="43">
        <f>F14+F15+F18</f>
        <v>9599400</v>
      </c>
      <c r="G13" s="43">
        <f t="shared" si="0"/>
        <v>0</v>
      </c>
      <c r="H13" s="44">
        <f t="shared" si="1"/>
        <v>1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7.75" customHeight="1">
      <c r="A14" s="142" t="s">
        <v>322</v>
      </c>
      <c r="B14" s="120"/>
      <c r="C14" s="41" t="s">
        <v>323</v>
      </c>
      <c r="D14" s="27" t="s">
        <v>317</v>
      </c>
      <c r="E14" s="42">
        <v>9599400</v>
      </c>
      <c r="F14" s="42">
        <v>9599400</v>
      </c>
      <c r="G14" s="43">
        <f t="shared" si="0"/>
        <v>0</v>
      </c>
      <c r="H14" s="44">
        <f t="shared" si="1"/>
        <v>1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" customHeight="1">
      <c r="A15" s="142" t="s">
        <v>324</v>
      </c>
      <c r="B15" s="120"/>
      <c r="C15" s="41" t="s">
        <v>325</v>
      </c>
      <c r="D15" s="27" t="s">
        <v>317</v>
      </c>
      <c r="E15" s="42">
        <f>SUM(E16,E17)</f>
        <v>0</v>
      </c>
      <c r="F15" s="43">
        <f>F16+F17</f>
        <v>0</v>
      </c>
      <c r="G15" s="43">
        <f t="shared" si="0"/>
        <v>0</v>
      </c>
      <c r="H15" s="44" t="e">
        <f t="shared" si="1"/>
        <v>#DIV/0!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42" customHeight="1">
      <c r="A16" s="142" t="s">
        <v>326</v>
      </c>
      <c r="B16" s="120"/>
      <c r="C16" s="41" t="s">
        <v>327</v>
      </c>
      <c r="D16" s="27"/>
      <c r="E16" s="42">
        <v>0</v>
      </c>
      <c r="F16" s="45"/>
      <c r="G16" s="43">
        <f t="shared" si="0"/>
        <v>0</v>
      </c>
      <c r="H16" s="44" t="e">
        <f t="shared" si="1"/>
        <v>#DIV/0!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9.25" customHeight="1">
      <c r="A17" s="142" t="s">
        <v>328</v>
      </c>
      <c r="B17" s="120"/>
      <c r="C17" s="41" t="s">
        <v>329</v>
      </c>
      <c r="D17" s="27"/>
      <c r="E17" s="42">
        <v>0</v>
      </c>
      <c r="F17" s="45"/>
      <c r="G17" s="43">
        <f t="shared" si="0"/>
        <v>0</v>
      </c>
      <c r="H17" s="44" t="e">
        <f t="shared" si="1"/>
        <v>#DIV/0!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42.75" customHeight="1">
      <c r="A18" s="142" t="s">
        <v>330</v>
      </c>
      <c r="B18" s="120"/>
      <c r="C18" s="41" t="s">
        <v>331</v>
      </c>
      <c r="D18" s="27"/>
      <c r="E18" s="42">
        <v>0</v>
      </c>
      <c r="F18" s="45"/>
      <c r="G18" s="43">
        <f t="shared" si="0"/>
        <v>0</v>
      </c>
      <c r="H18" s="44" t="e">
        <f t="shared" si="1"/>
        <v>#DIV/0!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1" customHeight="1">
      <c r="A19" s="142" t="s">
        <v>332</v>
      </c>
      <c r="B19" s="120"/>
      <c r="C19" s="41" t="s">
        <v>333</v>
      </c>
      <c r="D19" s="27"/>
      <c r="E19" s="42">
        <f>SUM(E20:E24)</f>
        <v>9599400</v>
      </c>
      <c r="F19" s="43">
        <f>F20+F21+F22+F23+F24</f>
        <v>9599400</v>
      </c>
      <c r="G19" s="43">
        <f t="shared" si="0"/>
        <v>0</v>
      </c>
      <c r="H19" s="44">
        <f t="shared" si="1"/>
        <v>1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7.75" customHeight="1">
      <c r="A20" s="142" t="s">
        <v>334</v>
      </c>
      <c r="B20" s="120"/>
      <c r="C20" s="41" t="s">
        <v>335</v>
      </c>
      <c r="D20" s="27">
        <v>100</v>
      </c>
      <c r="E20" s="42">
        <v>0</v>
      </c>
      <c r="F20" s="45"/>
      <c r="G20" s="43">
        <f t="shared" si="0"/>
        <v>0</v>
      </c>
      <c r="H20" s="44" t="e">
        <f t="shared" si="1"/>
        <v>#DIV/0!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8" customHeight="1">
      <c r="A21" s="142" t="s">
        <v>336</v>
      </c>
      <c r="B21" s="120"/>
      <c r="C21" s="41" t="s">
        <v>337</v>
      </c>
      <c r="D21" s="27">
        <v>200</v>
      </c>
      <c r="E21" s="42">
        <v>5099400</v>
      </c>
      <c r="F21" s="46">
        <v>5099400</v>
      </c>
      <c r="G21" s="43">
        <f t="shared" si="0"/>
        <v>0</v>
      </c>
      <c r="H21" s="44">
        <f t="shared" si="1"/>
        <v>1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40.5" customHeight="1">
      <c r="A22" s="142" t="s">
        <v>338</v>
      </c>
      <c r="B22" s="120"/>
      <c r="C22" s="41" t="s">
        <v>339</v>
      </c>
      <c r="D22" s="27">
        <v>300</v>
      </c>
      <c r="E22" s="42">
        <v>4500000</v>
      </c>
      <c r="F22" s="46">
        <v>4500000</v>
      </c>
      <c r="G22" s="43">
        <f t="shared" si="0"/>
        <v>0</v>
      </c>
      <c r="H22" s="44">
        <f t="shared" si="1"/>
        <v>1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0.75" customHeight="1">
      <c r="A23" s="142" t="s">
        <v>340</v>
      </c>
      <c r="B23" s="120"/>
      <c r="C23" s="41" t="s">
        <v>341</v>
      </c>
      <c r="D23" s="27">
        <v>810</v>
      </c>
      <c r="E23" s="42">
        <v>0</v>
      </c>
      <c r="F23" s="45"/>
      <c r="G23" s="43">
        <f t="shared" si="0"/>
        <v>0</v>
      </c>
      <c r="H23" s="44" t="e">
        <f t="shared" si="1"/>
        <v>#DIV/0!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>
      <c r="A24" s="142" t="s">
        <v>342</v>
      </c>
      <c r="B24" s="120"/>
      <c r="C24" s="41" t="s">
        <v>343</v>
      </c>
      <c r="D24" s="27">
        <v>820</v>
      </c>
      <c r="E24" s="42">
        <v>0</v>
      </c>
      <c r="F24" s="45"/>
      <c r="G24" s="43">
        <f t="shared" si="0"/>
        <v>0</v>
      </c>
      <c r="H24" s="44" t="e">
        <f t="shared" si="1"/>
        <v>#DIV/0!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9.5" customHeight="1">
      <c r="A25" s="142" t="s">
        <v>344</v>
      </c>
      <c r="B25" s="120"/>
      <c r="C25" s="41" t="s">
        <v>345</v>
      </c>
      <c r="D25" s="27" t="s">
        <v>317</v>
      </c>
      <c r="E25" s="42">
        <f>SUM(E26:E29)</f>
        <v>0</v>
      </c>
      <c r="F25" s="43">
        <f>F26+F27+F28+F29</f>
        <v>0</v>
      </c>
      <c r="G25" s="43">
        <f t="shared" si="0"/>
        <v>0</v>
      </c>
      <c r="H25" s="44" t="e">
        <f t="shared" si="1"/>
        <v>#DIV/0!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30" customHeight="1">
      <c r="A26" s="142" t="s">
        <v>346</v>
      </c>
      <c r="B26" s="120"/>
      <c r="C26" s="41" t="s">
        <v>347</v>
      </c>
      <c r="D26" s="27" t="s">
        <v>317</v>
      </c>
      <c r="E26" s="42">
        <v>0</v>
      </c>
      <c r="F26" s="45"/>
      <c r="G26" s="43">
        <f t="shared" si="0"/>
        <v>0</v>
      </c>
      <c r="H26" s="44" t="e">
        <f t="shared" si="1"/>
        <v>#DIV/0!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" customHeight="1">
      <c r="A27" s="142" t="s">
        <v>348</v>
      </c>
      <c r="B27" s="120"/>
      <c r="C27" s="41" t="s">
        <v>349</v>
      </c>
      <c r="D27" s="27" t="s">
        <v>317</v>
      </c>
      <c r="E27" s="42">
        <v>0</v>
      </c>
      <c r="F27" s="45"/>
      <c r="G27" s="43">
        <f t="shared" si="0"/>
        <v>0</v>
      </c>
      <c r="H27" s="44" t="e">
        <f t="shared" si="1"/>
        <v>#DIV/0!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33" customHeight="1">
      <c r="A28" s="142" t="s">
        <v>350</v>
      </c>
      <c r="B28" s="120"/>
      <c r="C28" s="41" t="s">
        <v>351</v>
      </c>
      <c r="D28" s="27"/>
      <c r="E28" s="42">
        <f>E12</f>
        <v>0</v>
      </c>
      <c r="F28" s="45"/>
      <c r="G28" s="43">
        <f t="shared" si="0"/>
        <v>0</v>
      </c>
      <c r="H28" s="44" t="e">
        <f t="shared" si="1"/>
        <v>#DIV/0!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48" customHeight="1">
      <c r="A29" s="142" t="s">
        <v>352</v>
      </c>
      <c r="B29" s="120"/>
      <c r="C29" s="41" t="s">
        <v>353</v>
      </c>
      <c r="D29" s="27"/>
      <c r="E29" s="42">
        <f>E17</f>
        <v>0</v>
      </c>
      <c r="F29" s="45"/>
      <c r="G29" s="43">
        <f t="shared" si="0"/>
        <v>0</v>
      </c>
      <c r="H29" s="44" t="e">
        <f t="shared" si="1"/>
        <v>#DIV/0!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8" customHeight="1">
      <c r="A30" s="142" t="s">
        <v>354</v>
      </c>
      <c r="B30" s="120"/>
      <c r="C30" s="41" t="s">
        <v>355</v>
      </c>
      <c r="D30" s="27" t="s">
        <v>317</v>
      </c>
      <c r="E30" s="42">
        <f>SUM(E31:E32)</f>
        <v>0</v>
      </c>
      <c r="F30" s="43">
        <f>F10+F13-F19-F25</f>
        <v>0</v>
      </c>
      <c r="G30" s="43">
        <f t="shared" si="0"/>
        <v>0</v>
      </c>
      <c r="H30" s="44" t="e">
        <f t="shared" si="1"/>
        <v>#DIV/0!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7.75" customHeight="1">
      <c r="A31" s="142" t="s">
        <v>356</v>
      </c>
      <c r="B31" s="120"/>
      <c r="C31" s="41" t="s">
        <v>357</v>
      </c>
      <c r="D31" s="27" t="s">
        <v>317</v>
      </c>
      <c r="E31" s="42">
        <v>0</v>
      </c>
      <c r="F31" s="45"/>
      <c r="G31" s="43">
        <f t="shared" si="0"/>
        <v>0</v>
      </c>
      <c r="H31" s="44" t="e">
        <f t="shared" si="1"/>
        <v>#DIV/0!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9.5" customHeight="1">
      <c r="A32" s="142" t="s">
        <v>358</v>
      </c>
      <c r="B32" s="120"/>
      <c r="C32" s="41" t="s">
        <v>359</v>
      </c>
      <c r="D32" s="27" t="s">
        <v>317</v>
      </c>
      <c r="E32" s="42">
        <v>0</v>
      </c>
      <c r="F32" s="45"/>
      <c r="G32" s="43">
        <f t="shared" si="0"/>
        <v>0</v>
      </c>
      <c r="H32" s="44" t="e">
        <f t="shared" si="1"/>
        <v>#DIV/0!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33">
    <mergeCell ref="A31:B31"/>
    <mergeCell ref="A32:B32"/>
    <mergeCell ref="A23:B23"/>
    <mergeCell ref="A24:B24"/>
    <mergeCell ref="A25:B25"/>
    <mergeCell ref="A26:B26"/>
    <mergeCell ref="A27:B27"/>
    <mergeCell ref="A28:B28"/>
    <mergeCell ref="A29:B29"/>
    <mergeCell ref="A19:B19"/>
    <mergeCell ref="A20:B20"/>
    <mergeCell ref="A21:B21"/>
    <mergeCell ref="A22:B22"/>
    <mergeCell ref="A30:B30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G7:G8"/>
    <mergeCell ref="H7:H8"/>
    <mergeCell ref="A1:H1"/>
    <mergeCell ref="A2:H2"/>
    <mergeCell ref="A4:F4"/>
    <mergeCell ref="A7:B8"/>
    <mergeCell ref="C7:C8"/>
    <mergeCell ref="D7:D8"/>
    <mergeCell ref="E7:F7"/>
  </mergeCells>
  <pageMargins left="0.31496062992125978" right="0.31496062992125978" top="0.55118110236220474" bottom="0.35433070866141742" header="0" footer="0"/>
  <pageSetup paperSize="9" fitToHeight="0" orientation="portrait"/>
  <headerFooter>
    <oddHeader>&amp;LФорма 2.2&amp;RОтчет о финансовом обеспечении программы развития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000"/>
  <sheetViews>
    <sheetView showGridLines="0" workbookViewId="0"/>
  </sheetViews>
  <sheetFormatPr defaultColWidth="14.42578125" defaultRowHeight="15" customHeight="1"/>
  <cols>
    <col min="1" max="1" width="31.7109375" customWidth="1"/>
    <col min="2" max="2" width="18.5703125" customWidth="1"/>
    <col min="3" max="3" width="8.7109375" customWidth="1"/>
    <col min="4" max="4" width="13.7109375" customWidth="1"/>
    <col min="5" max="5" width="18.42578125" customWidth="1"/>
    <col min="6" max="6" width="18.140625" customWidth="1"/>
    <col min="7" max="7" width="12.5703125" customWidth="1"/>
    <col min="8" max="8" width="14.28515625" customWidth="1"/>
    <col min="9" max="26" width="8.7109375" customWidth="1"/>
  </cols>
  <sheetData>
    <row r="1" spans="1:26" ht="26.25" customHeight="1">
      <c r="A1" s="136" t="s">
        <v>29</v>
      </c>
      <c r="B1" s="115"/>
      <c r="C1" s="115"/>
      <c r="D1" s="115"/>
      <c r="E1" s="115"/>
      <c r="F1" s="115"/>
      <c r="G1" s="115"/>
      <c r="H1" s="115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21" customHeight="1">
      <c r="A2" s="136" t="s">
        <v>6</v>
      </c>
      <c r="B2" s="115"/>
      <c r="C2" s="115"/>
      <c r="D2" s="115"/>
      <c r="E2" s="115"/>
      <c r="F2" s="115"/>
      <c r="G2" s="115"/>
      <c r="H2" s="115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61.5" customHeight="1">
      <c r="A4" s="137" t="s">
        <v>362</v>
      </c>
      <c r="B4" s="115"/>
      <c r="C4" s="115"/>
      <c r="D4" s="115"/>
      <c r="E4" s="115"/>
      <c r="F4" s="115"/>
      <c r="G4" s="38" t="s">
        <v>304</v>
      </c>
      <c r="H4" s="39" t="s">
        <v>363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" customHeight="1">
      <c r="A5" s="15"/>
      <c r="B5" s="17"/>
      <c r="C5" s="17"/>
      <c r="D5" s="17"/>
      <c r="E5" s="17"/>
      <c r="F5" s="17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>
      <c r="A6" s="14"/>
      <c r="B6" s="14"/>
      <c r="C6" s="14"/>
      <c r="D6" s="14"/>
      <c r="E6" s="14"/>
      <c r="F6" s="14"/>
      <c r="G6" s="14"/>
      <c r="H6" s="38" t="s">
        <v>306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7.75" customHeight="1">
      <c r="A7" s="138" t="s">
        <v>252</v>
      </c>
      <c r="B7" s="139"/>
      <c r="C7" s="134" t="s">
        <v>253</v>
      </c>
      <c r="D7" s="134" t="s">
        <v>307</v>
      </c>
      <c r="E7" s="132" t="s">
        <v>308</v>
      </c>
      <c r="F7" s="120"/>
      <c r="G7" s="134" t="s">
        <v>309</v>
      </c>
      <c r="H7" s="134" t="s">
        <v>310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31.5" customHeight="1">
      <c r="A8" s="140"/>
      <c r="B8" s="141"/>
      <c r="C8" s="135"/>
      <c r="D8" s="135"/>
      <c r="E8" s="26" t="s">
        <v>311</v>
      </c>
      <c r="F8" s="40" t="s">
        <v>312</v>
      </c>
      <c r="G8" s="135"/>
      <c r="H8" s="135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4.25" customHeight="1">
      <c r="A9" s="132">
        <v>1</v>
      </c>
      <c r="B9" s="120"/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6.5" customHeight="1">
      <c r="A10" s="142" t="s">
        <v>313</v>
      </c>
      <c r="B10" s="120"/>
      <c r="C10" s="41" t="s">
        <v>314</v>
      </c>
      <c r="D10" s="27"/>
      <c r="E10" s="42">
        <f>SUM(E11:E12)</f>
        <v>0</v>
      </c>
      <c r="F10" s="42">
        <v>0</v>
      </c>
      <c r="G10" s="43">
        <f t="shared" ref="G10:G13" si="0">E10-F10</f>
        <v>0</v>
      </c>
      <c r="H10" s="44" t="e">
        <f t="shared" ref="H10:H13" si="1">F10/E10</f>
        <v>#DIV/0!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27.75" customHeight="1">
      <c r="A11" s="142" t="s">
        <v>315</v>
      </c>
      <c r="B11" s="120"/>
      <c r="C11" s="41" t="s">
        <v>316</v>
      </c>
      <c r="D11" s="27" t="s">
        <v>317</v>
      </c>
      <c r="E11" s="42">
        <v>0</v>
      </c>
      <c r="F11" s="42">
        <v>0</v>
      </c>
      <c r="G11" s="43">
        <f t="shared" si="0"/>
        <v>0</v>
      </c>
      <c r="H11" s="44" t="e">
        <f t="shared" si="1"/>
        <v>#DIV/0!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" customHeight="1">
      <c r="A12" s="142" t="s">
        <v>318</v>
      </c>
      <c r="B12" s="120"/>
      <c r="C12" s="41" t="s">
        <v>319</v>
      </c>
      <c r="D12" s="27"/>
      <c r="E12" s="42">
        <v>0</v>
      </c>
      <c r="F12" s="42">
        <v>0</v>
      </c>
      <c r="G12" s="43">
        <f t="shared" si="0"/>
        <v>0</v>
      </c>
      <c r="H12" s="44" t="e">
        <f t="shared" si="1"/>
        <v>#DIV/0!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8.75" customHeight="1">
      <c r="A13" s="142" t="s">
        <v>320</v>
      </c>
      <c r="B13" s="120"/>
      <c r="C13" s="41" t="s">
        <v>321</v>
      </c>
      <c r="D13" s="27" t="s">
        <v>317</v>
      </c>
      <c r="E13" s="42">
        <f>SUM(E18,E14)</f>
        <v>0</v>
      </c>
      <c r="F13" s="43">
        <f>F15+F18</f>
        <v>0</v>
      </c>
      <c r="G13" s="43">
        <f t="shared" si="0"/>
        <v>0</v>
      </c>
      <c r="H13" s="44" t="e">
        <f t="shared" si="1"/>
        <v>#DIV/0!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27.75" customHeight="1">
      <c r="A14" s="142" t="s">
        <v>322</v>
      </c>
      <c r="B14" s="120"/>
      <c r="C14" s="41" t="s">
        <v>323</v>
      </c>
      <c r="D14" s="27" t="s">
        <v>317</v>
      </c>
      <c r="E14" s="42" t="s">
        <v>317</v>
      </c>
      <c r="F14" s="42" t="s">
        <v>317</v>
      </c>
      <c r="G14" s="47" t="s">
        <v>317</v>
      </c>
      <c r="H14" s="47" t="s">
        <v>317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" customHeight="1">
      <c r="A15" s="142" t="s">
        <v>324</v>
      </c>
      <c r="B15" s="120"/>
      <c r="C15" s="41" t="s">
        <v>325</v>
      </c>
      <c r="D15" s="27" t="s">
        <v>317</v>
      </c>
      <c r="E15" s="42">
        <f>SUM(E16:E17)</f>
        <v>0</v>
      </c>
      <c r="F15" s="43">
        <f>F16+F17</f>
        <v>0</v>
      </c>
      <c r="G15" s="43">
        <f t="shared" ref="G15:G32" si="2">E15-F15</f>
        <v>0</v>
      </c>
      <c r="H15" s="44" t="e">
        <f t="shared" ref="H15:H32" si="3">F15/E15</f>
        <v>#DIV/0!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42" customHeight="1">
      <c r="A16" s="142" t="s">
        <v>326</v>
      </c>
      <c r="B16" s="120"/>
      <c r="C16" s="41" t="s">
        <v>327</v>
      </c>
      <c r="D16" s="27"/>
      <c r="E16" s="42">
        <v>0</v>
      </c>
      <c r="F16" s="45"/>
      <c r="G16" s="43">
        <f t="shared" si="2"/>
        <v>0</v>
      </c>
      <c r="H16" s="44" t="e">
        <f t="shared" si="3"/>
        <v>#DIV/0!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29.25" customHeight="1">
      <c r="A17" s="142" t="s">
        <v>328</v>
      </c>
      <c r="B17" s="120"/>
      <c r="C17" s="41" t="s">
        <v>329</v>
      </c>
      <c r="D17" s="27"/>
      <c r="E17" s="42">
        <v>0</v>
      </c>
      <c r="F17" s="45"/>
      <c r="G17" s="43">
        <f t="shared" si="2"/>
        <v>0</v>
      </c>
      <c r="H17" s="44" t="e">
        <f t="shared" si="3"/>
        <v>#DIV/0!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42.75" customHeight="1">
      <c r="A18" s="142" t="s">
        <v>330</v>
      </c>
      <c r="B18" s="120"/>
      <c r="C18" s="41" t="s">
        <v>331</v>
      </c>
      <c r="D18" s="27"/>
      <c r="E18" s="42">
        <v>0</v>
      </c>
      <c r="F18" s="45"/>
      <c r="G18" s="43">
        <f t="shared" si="2"/>
        <v>0</v>
      </c>
      <c r="H18" s="44" t="e">
        <f t="shared" si="3"/>
        <v>#DIV/0!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1" customHeight="1">
      <c r="A19" s="142" t="s">
        <v>332</v>
      </c>
      <c r="B19" s="120"/>
      <c r="C19" s="41" t="s">
        <v>333</v>
      </c>
      <c r="D19" s="27"/>
      <c r="E19" s="42">
        <f>SUM(E20:E24)</f>
        <v>0</v>
      </c>
      <c r="F19" s="43">
        <f>F20+F21+F22+F23+F24</f>
        <v>0</v>
      </c>
      <c r="G19" s="43">
        <f t="shared" si="2"/>
        <v>0</v>
      </c>
      <c r="H19" s="44" t="e">
        <f t="shared" si="3"/>
        <v>#DIV/0!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7.75" customHeight="1">
      <c r="A20" s="142" t="s">
        <v>334</v>
      </c>
      <c r="B20" s="120"/>
      <c r="C20" s="41" t="s">
        <v>335</v>
      </c>
      <c r="D20" s="27">
        <v>100</v>
      </c>
      <c r="E20" s="42">
        <v>0</v>
      </c>
      <c r="F20" s="45"/>
      <c r="G20" s="43">
        <f t="shared" si="2"/>
        <v>0</v>
      </c>
      <c r="H20" s="44" t="e">
        <f t="shared" si="3"/>
        <v>#DIV/0!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8" customHeight="1">
      <c r="A21" s="142" t="s">
        <v>336</v>
      </c>
      <c r="B21" s="120"/>
      <c r="C21" s="41" t="s">
        <v>337</v>
      </c>
      <c r="D21" s="27">
        <v>200</v>
      </c>
      <c r="E21" s="42">
        <v>0</v>
      </c>
      <c r="F21" s="45"/>
      <c r="G21" s="43">
        <f t="shared" si="2"/>
        <v>0</v>
      </c>
      <c r="H21" s="44" t="e">
        <f t="shared" si="3"/>
        <v>#DIV/0!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40.5" customHeight="1">
      <c r="A22" s="142" t="s">
        <v>338</v>
      </c>
      <c r="B22" s="120"/>
      <c r="C22" s="41" t="s">
        <v>339</v>
      </c>
      <c r="D22" s="27">
        <v>300</v>
      </c>
      <c r="E22" s="42">
        <v>0</v>
      </c>
      <c r="F22" s="45"/>
      <c r="G22" s="43">
        <f t="shared" si="2"/>
        <v>0</v>
      </c>
      <c r="H22" s="44" t="e">
        <f t="shared" si="3"/>
        <v>#DIV/0!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30.75" customHeight="1">
      <c r="A23" s="142" t="s">
        <v>340</v>
      </c>
      <c r="B23" s="120"/>
      <c r="C23" s="41" t="s">
        <v>341</v>
      </c>
      <c r="D23" s="27">
        <v>810</v>
      </c>
      <c r="E23" s="42">
        <v>0</v>
      </c>
      <c r="F23" s="45"/>
      <c r="G23" s="43">
        <f t="shared" si="2"/>
        <v>0</v>
      </c>
      <c r="H23" s="44" t="e">
        <f t="shared" si="3"/>
        <v>#DIV/0!</v>
      </c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4.25" customHeight="1">
      <c r="A24" s="142" t="s">
        <v>342</v>
      </c>
      <c r="B24" s="120"/>
      <c r="C24" s="41" t="s">
        <v>343</v>
      </c>
      <c r="D24" s="27">
        <v>820</v>
      </c>
      <c r="E24" s="42">
        <v>0</v>
      </c>
      <c r="F24" s="45"/>
      <c r="G24" s="43">
        <f t="shared" si="2"/>
        <v>0</v>
      </c>
      <c r="H24" s="44" t="e">
        <f t="shared" si="3"/>
        <v>#DIV/0!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9.5" customHeight="1">
      <c r="A25" s="142" t="s">
        <v>344</v>
      </c>
      <c r="B25" s="120"/>
      <c r="C25" s="41" t="s">
        <v>345</v>
      </c>
      <c r="D25" s="27" t="s">
        <v>317</v>
      </c>
      <c r="E25" s="42">
        <f>SUM(E26:E29)</f>
        <v>0</v>
      </c>
      <c r="F25" s="43">
        <f>F26+F27+F28+F29</f>
        <v>0</v>
      </c>
      <c r="G25" s="43">
        <f t="shared" si="2"/>
        <v>0</v>
      </c>
      <c r="H25" s="44" t="e">
        <f t="shared" si="3"/>
        <v>#DIV/0!</v>
      </c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30" customHeight="1">
      <c r="A26" s="142" t="s">
        <v>346</v>
      </c>
      <c r="B26" s="120"/>
      <c r="C26" s="41" t="s">
        <v>347</v>
      </c>
      <c r="D26" s="27" t="s">
        <v>317</v>
      </c>
      <c r="E26" s="42">
        <v>0</v>
      </c>
      <c r="F26" s="45"/>
      <c r="G26" s="43">
        <f t="shared" si="2"/>
        <v>0</v>
      </c>
      <c r="H26" s="44" t="e">
        <f t="shared" si="3"/>
        <v>#DIV/0!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" customHeight="1">
      <c r="A27" s="142" t="s">
        <v>348</v>
      </c>
      <c r="B27" s="120"/>
      <c r="C27" s="41" t="s">
        <v>349</v>
      </c>
      <c r="D27" s="27" t="s">
        <v>317</v>
      </c>
      <c r="E27" s="42">
        <v>0</v>
      </c>
      <c r="F27" s="45"/>
      <c r="G27" s="43">
        <f t="shared" si="2"/>
        <v>0</v>
      </c>
      <c r="H27" s="44" t="e">
        <f t="shared" si="3"/>
        <v>#DIV/0!</v>
      </c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33" customHeight="1">
      <c r="A28" s="142" t="s">
        <v>350</v>
      </c>
      <c r="B28" s="120"/>
      <c r="C28" s="41" t="s">
        <v>351</v>
      </c>
      <c r="D28" s="27"/>
      <c r="E28" s="42">
        <f>E12</f>
        <v>0</v>
      </c>
      <c r="F28" s="45"/>
      <c r="G28" s="43">
        <f t="shared" si="2"/>
        <v>0</v>
      </c>
      <c r="H28" s="44" t="e">
        <f t="shared" si="3"/>
        <v>#DIV/0!</v>
      </c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48" customHeight="1">
      <c r="A29" s="142" t="s">
        <v>352</v>
      </c>
      <c r="B29" s="120"/>
      <c r="C29" s="41" t="s">
        <v>353</v>
      </c>
      <c r="D29" s="27"/>
      <c r="E29" s="42">
        <f>E17</f>
        <v>0</v>
      </c>
      <c r="F29" s="45"/>
      <c r="G29" s="43">
        <f t="shared" si="2"/>
        <v>0</v>
      </c>
      <c r="H29" s="44" t="e">
        <f t="shared" si="3"/>
        <v>#DIV/0!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8" customHeight="1">
      <c r="A30" s="142" t="s">
        <v>354</v>
      </c>
      <c r="B30" s="120"/>
      <c r="C30" s="41" t="s">
        <v>355</v>
      </c>
      <c r="D30" s="27" t="s">
        <v>317</v>
      </c>
      <c r="E30" s="42">
        <f>SUM(E31:E32)</f>
        <v>0</v>
      </c>
      <c r="F30" s="43">
        <f>F10+F13-F19-F25</f>
        <v>0</v>
      </c>
      <c r="G30" s="43">
        <f t="shared" si="2"/>
        <v>0</v>
      </c>
      <c r="H30" s="44" t="e">
        <f t="shared" si="3"/>
        <v>#DIV/0!</v>
      </c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27.75" customHeight="1">
      <c r="A31" s="142" t="s">
        <v>356</v>
      </c>
      <c r="B31" s="120"/>
      <c r="C31" s="41" t="s">
        <v>357</v>
      </c>
      <c r="D31" s="27" t="s">
        <v>317</v>
      </c>
      <c r="E31" s="42">
        <v>0</v>
      </c>
      <c r="F31" s="45"/>
      <c r="G31" s="43">
        <f t="shared" si="2"/>
        <v>0</v>
      </c>
      <c r="H31" s="44" t="e">
        <f t="shared" si="3"/>
        <v>#DIV/0!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9.5" customHeight="1">
      <c r="A32" s="142" t="s">
        <v>358</v>
      </c>
      <c r="B32" s="120"/>
      <c r="C32" s="41" t="s">
        <v>359</v>
      </c>
      <c r="D32" s="27" t="s">
        <v>317</v>
      </c>
      <c r="E32" s="42">
        <v>0</v>
      </c>
      <c r="F32" s="45"/>
      <c r="G32" s="43">
        <f t="shared" si="2"/>
        <v>0</v>
      </c>
      <c r="H32" s="44" t="e">
        <f t="shared" si="3"/>
        <v>#DIV/0!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spans="1:26" ht="15.75" customHeight="1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spans="1:26" ht="15.75" customHeight="1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spans="1:26" ht="15.75" customHeight="1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spans="1:26" ht="15.75" customHeight="1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</sheetData>
  <mergeCells count="33">
    <mergeCell ref="A31:B31"/>
    <mergeCell ref="A32:B32"/>
    <mergeCell ref="A23:B23"/>
    <mergeCell ref="A24:B24"/>
    <mergeCell ref="A25:B25"/>
    <mergeCell ref="A26:B26"/>
    <mergeCell ref="A27:B27"/>
    <mergeCell ref="A28:B28"/>
    <mergeCell ref="A29:B29"/>
    <mergeCell ref="A19:B19"/>
    <mergeCell ref="A20:B20"/>
    <mergeCell ref="A21:B21"/>
    <mergeCell ref="A22:B22"/>
    <mergeCell ref="A30:B30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G7:G8"/>
    <mergeCell ref="H7:H8"/>
    <mergeCell ref="A1:H1"/>
    <mergeCell ref="A2:H2"/>
    <mergeCell ref="A4:F4"/>
    <mergeCell ref="A7:B8"/>
    <mergeCell ref="C7:C8"/>
    <mergeCell ref="D7:D8"/>
    <mergeCell ref="E7:F7"/>
  </mergeCells>
  <pageMargins left="0.31496062992125978" right="0.31496062992125978" top="0.55118110236220474" bottom="0.35433070866141742" header="0" footer="0"/>
  <pageSetup paperSize="9" fitToHeight="0" orientation="portrait"/>
  <headerFooter>
    <oddHeader>&amp;LФорма 2.3&amp;RОтчет о финансовом обеспечении программы развития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000"/>
  <sheetViews>
    <sheetView showGridLines="0" workbookViewId="0"/>
  </sheetViews>
  <sheetFormatPr defaultColWidth="14.42578125" defaultRowHeight="15" customHeight="1"/>
  <cols>
    <col min="1" max="1" width="80" customWidth="1"/>
    <col min="2" max="2" width="10.7109375" customWidth="1"/>
    <col min="3" max="3" width="14.140625" customWidth="1"/>
    <col min="4" max="6" width="16.140625" customWidth="1"/>
    <col min="7" max="7" width="18.85546875" customWidth="1"/>
    <col min="8" max="8" width="17.42578125" customWidth="1"/>
    <col min="9" max="10" width="18.140625" customWidth="1"/>
    <col min="11" max="12" width="17.42578125" customWidth="1"/>
    <col min="13" max="13" width="19.85546875" customWidth="1"/>
    <col min="14" max="14" width="21.140625" customWidth="1"/>
    <col min="15" max="15" width="16.140625" customWidth="1"/>
    <col min="16" max="16" width="17.28515625" customWidth="1"/>
    <col min="17" max="17" width="14.5703125" customWidth="1"/>
    <col min="18" max="18" width="14" customWidth="1"/>
    <col min="19" max="26" width="8.7109375" customWidth="1"/>
  </cols>
  <sheetData>
    <row r="1" spans="1:26" ht="34.5" customHeight="1">
      <c r="A1" s="131" t="s">
        <v>32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5"/>
      <c r="T1" s="15"/>
      <c r="U1" s="15"/>
      <c r="V1" s="15"/>
      <c r="W1" s="15"/>
      <c r="X1" s="15"/>
      <c r="Y1" s="15"/>
      <c r="Z1" s="15"/>
    </row>
    <row r="2" spans="1:26" ht="17.25" customHeight="1">
      <c r="A2" s="155" t="s">
        <v>364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5"/>
      <c r="T2" s="15"/>
      <c r="U2" s="15"/>
      <c r="V2" s="15"/>
      <c r="W2" s="15"/>
      <c r="X2" s="15"/>
      <c r="Y2" s="15"/>
      <c r="Z2" s="15"/>
    </row>
    <row r="3" spans="1:26" ht="14.25" customHeight="1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48" t="s">
        <v>365</v>
      </c>
      <c r="S3" s="15"/>
      <c r="T3" s="15"/>
      <c r="U3" s="15"/>
      <c r="V3" s="15"/>
      <c r="W3" s="15"/>
      <c r="X3" s="15"/>
      <c r="Y3" s="15"/>
      <c r="Z3" s="15"/>
    </row>
    <row r="4" spans="1:26" ht="42" customHeight="1">
      <c r="A4" s="134" t="s">
        <v>252</v>
      </c>
      <c r="B4" s="134" t="s">
        <v>253</v>
      </c>
      <c r="C4" s="134" t="s">
        <v>366</v>
      </c>
      <c r="D4" s="134" t="s">
        <v>367</v>
      </c>
      <c r="E4" s="138" t="s">
        <v>368</v>
      </c>
      <c r="F4" s="143" t="s">
        <v>369</v>
      </c>
      <c r="G4" s="144"/>
      <c r="H4" s="144"/>
      <c r="I4" s="144"/>
      <c r="J4" s="144"/>
      <c r="K4" s="145"/>
      <c r="L4" s="143" t="s">
        <v>370</v>
      </c>
      <c r="M4" s="144"/>
      <c r="N4" s="144"/>
      <c r="O4" s="144"/>
      <c r="P4" s="146"/>
      <c r="Q4" s="147" t="s">
        <v>371</v>
      </c>
      <c r="R4" s="134" t="s">
        <v>372</v>
      </c>
      <c r="S4" s="15"/>
      <c r="T4" s="15"/>
      <c r="U4" s="15"/>
      <c r="V4" s="15"/>
      <c r="W4" s="15"/>
      <c r="X4" s="15"/>
      <c r="Y4" s="15"/>
      <c r="Z4" s="15"/>
    </row>
    <row r="5" spans="1:26" ht="42" customHeight="1">
      <c r="A5" s="149"/>
      <c r="B5" s="149"/>
      <c r="C5" s="149"/>
      <c r="D5" s="149"/>
      <c r="E5" s="156"/>
      <c r="F5" s="150" t="s">
        <v>373</v>
      </c>
      <c r="G5" s="118"/>
      <c r="H5" s="118"/>
      <c r="I5" s="118"/>
      <c r="J5" s="120"/>
      <c r="K5" s="151" t="s">
        <v>374</v>
      </c>
      <c r="L5" s="153" t="s">
        <v>368</v>
      </c>
      <c r="M5" s="134" t="s">
        <v>375</v>
      </c>
      <c r="N5" s="134" t="s">
        <v>376</v>
      </c>
      <c r="O5" s="134" t="s">
        <v>377</v>
      </c>
      <c r="P5" s="151" t="s">
        <v>378</v>
      </c>
      <c r="Q5" s="148"/>
      <c r="R5" s="149"/>
      <c r="S5" s="15"/>
      <c r="T5" s="15"/>
      <c r="U5" s="15"/>
      <c r="V5" s="15"/>
      <c r="W5" s="15"/>
      <c r="X5" s="15"/>
      <c r="Y5" s="15"/>
      <c r="Z5" s="15"/>
    </row>
    <row r="6" spans="1:26" ht="27.75" customHeight="1">
      <c r="A6" s="135"/>
      <c r="B6" s="135"/>
      <c r="C6" s="135"/>
      <c r="D6" s="135"/>
      <c r="E6" s="140"/>
      <c r="F6" s="49" t="s">
        <v>379</v>
      </c>
      <c r="G6" s="26" t="s">
        <v>380</v>
      </c>
      <c r="H6" s="26" t="s">
        <v>381</v>
      </c>
      <c r="I6" s="26" t="s">
        <v>382</v>
      </c>
      <c r="J6" s="26" t="s">
        <v>383</v>
      </c>
      <c r="K6" s="152"/>
      <c r="L6" s="154"/>
      <c r="M6" s="135"/>
      <c r="N6" s="135"/>
      <c r="O6" s="135"/>
      <c r="P6" s="152"/>
      <c r="Q6" s="141"/>
      <c r="R6" s="135"/>
      <c r="S6" s="15"/>
      <c r="T6" s="15"/>
      <c r="U6" s="15"/>
      <c r="V6" s="15"/>
      <c r="W6" s="15"/>
      <c r="X6" s="15"/>
      <c r="Y6" s="15"/>
      <c r="Z6" s="15"/>
    </row>
    <row r="7" spans="1:26">
      <c r="A7" s="26">
        <v>1</v>
      </c>
      <c r="B7" s="26">
        <v>2</v>
      </c>
      <c r="C7" s="26">
        <v>3</v>
      </c>
      <c r="D7" s="26">
        <v>4</v>
      </c>
      <c r="E7" s="28">
        <v>5</v>
      </c>
      <c r="F7" s="49">
        <v>6</v>
      </c>
      <c r="G7" s="26">
        <v>7</v>
      </c>
      <c r="H7" s="26">
        <v>8</v>
      </c>
      <c r="I7" s="26">
        <v>9</v>
      </c>
      <c r="J7" s="26">
        <v>10</v>
      </c>
      <c r="K7" s="50">
        <v>11</v>
      </c>
      <c r="L7" s="51">
        <v>12</v>
      </c>
      <c r="M7" s="26">
        <v>13</v>
      </c>
      <c r="N7" s="26">
        <v>14</v>
      </c>
      <c r="O7" s="26">
        <v>15</v>
      </c>
      <c r="P7" s="50">
        <v>16</v>
      </c>
      <c r="Q7" s="52">
        <v>17</v>
      </c>
      <c r="R7" s="26">
        <v>18</v>
      </c>
      <c r="S7" s="15"/>
      <c r="T7" s="15"/>
      <c r="U7" s="15"/>
      <c r="V7" s="15"/>
      <c r="W7" s="15"/>
      <c r="X7" s="15"/>
      <c r="Y7" s="15"/>
      <c r="Z7" s="15"/>
    </row>
    <row r="8" spans="1:26">
      <c r="A8" s="29" t="s">
        <v>384</v>
      </c>
      <c r="B8" s="53" t="s">
        <v>314</v>
      </c>
      <c r="C8" s="26" t="s">
        <v>385</v>
      </c>
      <c r="D8" s="26" t="s">
        <v>385</v>
      </c>
      <c r="E8" s="54">
        <f>SUM(G8:R8)-L8</f>
        <v>0</v>
      </c>
      <c r="F8" s="55">
        <f t="shared" ref="F8:F14" si="0">G8+H8+I8+J8</f>
        <v>0</v>
      </c>
      <c r="G8" s="56">
        <f t="shared" ref="G8:J8" si="1">G9+G10</f>
        <v>0</v>
      </c>
      <c r="H8" s="56">
        <f t="shared" si="1"/>
        <v>0</v>
      </c>
      <c r="I8" s="56">
        <f t="shared" si="1"/>
        <v>0</v>
      </c>
      <c r="J8" s="56">
        <f t="shared" si="1"/>
        <v>0</v>
      </c>
      <c r="K8" s="45"/>
      <c r="L8" s="57">
        <f>SUM(M8:P8)</f>
        <v>0</v>
      </c>
      <c r="M8" s="45"/>
      <c r="N8" s="46"/>
      <c r="O8" s="45"/>
      <c r="P8" s="45"/>
      <c r="Q8" s="45"/>
      <c r="R8" s="45"/>
      <c r="S8" s="15"/>
      <c r="T8" s="15"/>
      <c r="U8" s="15"/>
      <c r="V8" s="15"/>
      <c r="W8" s="15"/>
      <c r="X8" s="15"/>
      <c r="Y8" s="15"/>
      <c r="Z8" s="15"/>
    </row>
    <row r="9" spans="1:26" ht="27.75" customHeight="1">
      <c r="A9" s="32" t="s">
        <v>315</v>
      </c>
      <c r="B9" s="53" t="s">
        <v>316</v>
      </c>
      <c r="C9" s="26" t="s">
        <v>385</v>
      </c>
      <c r="D9" s="26" t="s">
        <v>385</v>
      </c>
      <c r="E9" s="54">
        <f t="shared" ref="E9:E10" si="2">SUM(G9:J9)</f>
        <v>0</v>
      </c>
      <c r="F9" s="55">
        <f t="shared" si="0"/>
        <v>0</v>
      </c>
      <c r="G9" s="58">
        <v>0</v>
      </c>
      <c r="H9" s="58">
        <v>0</v>
      </c>
      <c r="I9" s="58">
        <v>0</v>
      </c>
      <c r="J9" s="58">
        <v>0</v>
      </c>
      <c r="K9" s="50" t="s">
        <v>385</v>
      </c>
      <c r="L9" s="26" t="s">
        <v>385</v>
      </c>
      <c r="M9" s="26" t="s">
        <v>385</v>
      </c>
      <c r="N9" s="26" t="s">
        <v>385</v>
      </c>
      <c r="O9" s="26" t="s">
        <v>385</v>
      </c>
      <c r="P9" s="50" t="s">
        <v>385</v>
      </c>
      <c r="Q9" s="52" t="s">
        <v>385</v>
      </c>
      <c r="R9" s="26" t="s">
        <v>385</v>
      </c>
      <c r="S9" s="15"/>
      <c r="T9" s="15"/>
      <c r="U9" s="15"/>
      <c r="V9" s="15"/>
      <c r="W9" s="15"/>
      <c r="X9" s="15"/>
      <c r="Y9" s="15"/>
      <c r="Z9" s="15"/>
    </row>
    <row r="10" spans="1:26">
      <c r="A10" s="32" t="s">
        <v>318</v>
      </c>
      <c r="B10" s="53" t="s">
        <v>319</v>
      </c>
      <c r="C10" s="26" t="s">
        <v>385</v>
      </c>
      <c r="D10" s="26" t="s">
        <v>385</v>
      </c>
      <c r="E10" s="54">
        <f t="shared" si="2"/>
        <v>0</v>
      </c>
      <c r="F10" s="55">
        <f t="shared" si="0"/>
        <v>0</v>
      </c>
      <c r="G10" s="59">
        <v>0</v>
      </c>
      <c r="H10" s="58">
        <v>0</v>
      </c>
      <c r="I10" s="58">
        <v>0</v>
      </c>
      <c r="J10" s="58">
        <v>0</v>
      </c>
      <c r="K10" s="50" t="s">
        <v>385</v>
      </c>
      <c r="L10" s="26" t="s">
        <v>385</v>
      </c>
      <c r="M10" s="26" t="s">
        <v>385</v>
      </c>
      <c r="N10" s="26" t="s">
        <v>385</v>
      </c>
      <c r="O10" s="26" t="s">
        <v>385</v>
      </c>
      <c r="P10" s="50" t="s">
        <v>385</v>
      </c>
      <c r="Q10" s="52" t="s">
        <v>385</v>
      </c>
      <c r="R10" s="26" t="s">
        <v>385</v>
      </c>
      <c r="S10" s="15"/>
      <c r="T10" s="15"/>
      <c r="U10" s="15"/>
      <c r="V10" s="15"/>
      <c r="W10" s="15"/>
      <c r="X10" s="15"/>
      <c r="Y10" s="15"/>
      <c r="Z10" s="15"/>
    </row>
    <row r="11" spans="1:26" ht="27.75" customHeight="1">
      <c r="A11" s="29" t="s">
        <v>386</v>
      </c>
      <c r="B11" s="53" t="s">
        <v>321</v>
      </c>
      <c r="C11" s="26" t="s">
        <v>385</v>
      </c>
      <c r="D11" s="26" t="s">
        <v>385</v>
      </c>
      <c r="E11" s="54">
        <f>SUM(G11:R11)-L11</f>
        <v>850018.83999999985</v>
      </c>
      <c r="F11" s="55">
        <f t="shared" si="0"/>
        <v>0</v>
      </c>
      <c r="G11" s="56">
        <f t="shared" ref="G11:K11" si="3">G8+G14-G20-G118-G122</f>
        <v>0</v>
      </c>
      <c r="H11" s="56">
        <f t="shared" si="3"/>
        <v>0</v>
      </c>
      <c r="I11" s="56">
        <f t="shared" si="3"/>
        <v>0</v>
      </c>
      <c r="J11" s="56">
        <f t="shared" si="3"/>
        <v>0</v>
      </c>
      <c r="K11" s="60">
        <f t="shared" si="3"/>
        <v>0</v>
      </c>
      <c r="L11" s="57">
        <f>SUM(M11:P11)</f>
        <v>850018.83999999985</v>
      </c>
      <c r="M11" s="157">
        <f>M8+N8+O8+M14+N14+O14-M20-M118-M122</f>
        <v>-890247.16000000015</v>
      </c>
      <c r="N11" s="118"/>
      <c r="O11" s="120"/>
      <c r="P11" s="60">
        <f t="shared" ref="P11:R11" si="4">P8+P14-P20-P118-P122</f>
        <v>1740266</v>
      </c>
      <c r="Q11" s="61">
        <f t="shared" si="4"/>
        <v>0</v>
      </c>
      <c r="R11" s="56">
        <f t="shared" si="4"/>
        <v>0</v>
      </c>
      <c r="S11" s="15"/>
      <c r="T11" s="15"/>
      <c r="U11" s="15"/>
      <c r="V11" s="15"/>
      <c r="W11" s="15"/>
      <c r="X11" s="15"/>
      <c r="Y11" s="15"/>
      <c r="Z11" s="15"/>
    </row>
    <row r="12" spans="1:26" ht="27.75" customHeight="1">
      <c r="A12" s="32" t="s">
        <v>356</v>
      </c>
      <c r="B12" s="53" t="s">
        <v>323</v>
      </c>
      <c r="C12" s="26" t="s">
        <v>385</v>
      </c>
      <c r="D12" s="26" t="s">
        <v>385</v>
      </c>
      <c r="E12" s="54">
        <f t="shared" ref="E12:E13" si="5">SUM(G12:J12)</f>
        <v>0</v>
      </c>
      <c r="F12" s="55">
        <f t="shared" si="0"/>
        <v>0</v>
      </c>
      <c r="G12" s="45"/>
      <c r="H12" s="45"/>
      <c r="I12" s="45"/>
      <c r="J12" s="45"/>
      <c r="K12" s="50" t="s">
        <v>385</v>
      </c>
      <c r="L12" s="26" t="s">
        <v>385</v>
      </c>
      <c r="M12" s="26" t="s">
        <v>385</v>
      </c>
      <c r="N12" s="26" t="s">
        <v>385</v>
      </c>
      <c r="O12" s="26" t="s">
        <v>385</v>
      </c>
      <c r="P12" s="50" t="s">
        <v>385</v>
      </c>
      <c r="Q12" s="52" t="s">
        <v>385</v>
      </c>
      <c r="R12" s="26" t="s">
        <v>385</v>
      </c>
      <c r="S12" s="15"/>
      <c r="T12" s="15"/>
      <c r="U12" s="15"/>
      <c r="V12" s="15"/>
      <c r="W12" s="15"/>
      <c r="X12" s="15"/>
      <c r="Y12" s="15"/>
      <c r="Z12" s="15"/>
    </row>
    <row r="13" spans="1:26">
      <c r="A13" s="32" t="s">
        <v>358</v>
      </c>
      <c r="B13" s="53" t="s">
        <v>325</v>
      </c>
      <c r="C13" s="26" t="s">
        <v>385</v>
      </c>
      <c r="D13" s="26" t="s">
        <v>385</v>
      </c>
      <c r="E13" s="54">
        <f t="shared" si="5"/>
        <v>0</v>
      </c>
      <c r="F13" s="55">
        <f t="shared" si="0"/>
        <v>0</v>
      </c>
      <c r="G13" s="45"/>
      <c r="H13" s="45"/>
      <c r="I13" s="45"/>
      <c r="J13" s="45"/>
      <c r="K13" s="50" t="s">
        <v>385</v>
      </c>
      <c r="L13" s="26" t="s">
        <v>385</v>
      </c>
      <c r="M13" s="26" t="s">
        <v>385</v>
      </c>
      <c r="N13" s="26" t="s">
        <v>385</v>
      </c>
      <c r="O13" s="26" t="s">
        <v>385</v>
      </c>
      <c r="P13" s="50" t="s">
        <v>385</v>
      </c>
      <c r="Q13" s="52" t="s">
        <v>385</v>
      </c>
      <c r="R13" s="26" t="s">
        <v>385</v>
      </c>
      <c r="S13" s="15"/>
      <c r="T13" s="15"/>
      <c r="U13" s="15"/>
      <c r="V13" s="15"/>
      <c r="W13" s="15"/>
      <c r="X13" s="15"/>
      <c r="Y13" s="15"/>
      <c r="Z13" s="15"/>
    </row>
    <row r="14" spans="1:26">
      <c r="A14" s="62" t="s">
        <v>387</v>
      </c>
      <c r="B14" s="63" t="s">
        <v>388</v>
      </c>
      <c r="C14" s="64" t="s">
        <v>385</v>
      </c>
      <c r="D14" s="64" t="s">
        <v>385</v>
      </c>
      <c r="E14" s="54">
        <f t="shared" ref="E14:E16" si="6">SUM(G14:R14)-L14</f>
        <v>109903874.74000001</v>
      </c>
      <c r="F14" s="55">
        <f t="shared" si="0"/>
        <v>100000000</v>
      </c>
      <c r="G14" s="65">
        <f t="shared" ref="G14:I14" si="7">G15+G16+G19</f>
        <v>49112859.380000003</v>
      </c>
      <c r="H14" s="65">
        <f t="shared" si="7"/>
        <v>41287740.619999997</v>
      </c>
      <c r="I14" s="65">
        <f t="shared" si="7"/>
        <v>9599400</v>
      </c>
      <c r="J14" s="65">
        <f>J16+J19</f>
        <v>0</v>
      </c>
      <c r="K14" s="66">
        <f>K15+K16</f>
        <v>0</v>
      </c>
      <c r="L14" s="57">
        <f t="shared" ref="L14:L16" si="8">SUM(M14:P14)</f>
        <v>9903874.7400000002</v>
      </c>
      <c r="M14" s="65">
        <f t="shared" ref="M14:R14" si="9">M15+M16</f>
        <v>3835694.62</v>
      </c>
      <c r="N14" s="65">
        <f t="shared" si="9"/>
        <v>2158153.2800000003</v>
      </c>
      <c r="O14" s="65">
        <f t="shared" si="9"/>
        <v>812526.84000000008</v>
      </c>
      <c r="P14" s="66">
        <f t="shared" si="9"/>
        <v>3097500</v>
      </c>
      <c r="Q14" s="67">
        <f t="shared" si="9"/>
        <v>0</v>
      </c>
      <c r="R14" s="65">
        <f t="shared" si="9"/>
        <v>0</v>
      </c>
      <c r="S14" s="15"/>
      <c r="T14" s="15"/>
      <c r="U14" s="15"/>
      <c r="V14" s="15"/>
      <c r="W14" s="15"/>
      <c r="X14" s="15"/>
      <c r="Y14" s="15"/>
      <c r="Z14" s="15"/>
    </row>
    <row r="15" spans="1:26">
      <c r="A15" s="32" t="s">
        <v>389</v>
      </c>
      <c r="B15" s="63" t="s">
        <v>390</v>
      </c>
      <c r="C15" s="26" t="s">
        <v>385</v>
      </c>
      <c r="D15" s="26" t="s">
        <v>385</v>
      </c>
      <c r="E15" s="54">
        <f t="shared" si="6"/>
        <v>109903874.74000001</v>
      </c>
      <c r="F15" s="55">
        <f>G15+H15+I15</f>
        <v>100000000</v>
      </c>
      <c r="G15" s="58">
        <v>49112859.380000003</v>
      </c>
      <c r="H15" s="58">
        <v>41287740.619999997</v>
      </c>
      <c r="I15" s="58">
        <v>9599400</v>
      </c>
      <c r="J15" s="26" t="s">
        <v>385</v>
      </c>
      <c r="K15" s="45"/>
      <c r="L15" s="57">
        <f t="shared" si="8"/>
        <v>9903874.7400000002</v>
      </c>
      <c r="M15" s="46">
        <v>3835694.62</v>
      </c>
      <c r="N15" s="45">
        <f>5993847.9-M15</f>
        <v>2158153.2800000003</v>
      </c>
      <c r="O15" s="46">
        <f>360000+452526.84</f>
        <v>812526.84000000008</v>
      </c>
      <c r="P15" s="46">
        <f>800000+1447500+850000</f>
        <v>3097500</v>
      </c>
      <c r="Q15" s="45"/>
      <c r="R15" s="45"/>
      <c r="S15" s="15"/>
      <c r="T15" s="15"/>
      <c r="U15" s="15"/>
      <c r="V15" s="15"/>
      <c r="W15" s="15"/>
      <c r="X15" s="15"/>
      <c r="Y15" s="15"/>
      <c r="Z15" s="15"/>
    </row>
    <row r="16" spans="1:26">
      <c r="A16" s="32" t="s">
        <v>391</v>
      </c>
      <c r="B16" s="63" t="s">
        <v>392</v>
      </c>
      <c r="C16" s="26" t="s">
        <v>385</v>
      </c>
      <c r="D16" s="26" t="s">
        <v>385</v>
      </c>
      <c r="E16" s="54">
        <f t="shared" si="6"/>
        <v>0</v>
      </c>
      <c r="F16" s="55">
        <f t="shared" ref="F16:F123" si="10">G16+H16+I16+J16</f>
        <v>0</v>
      </c>
      <c r="G16" s="65">
        <f t="shared" ref="G16:J16" si="11">G17+G18</f>
        <v>0</v>
      </c>
      <c r="H16" s="65">
        <f t="shared" si="11"/>
        <v>0</v>
      </c>
      <c r="I16" s="65">
        <f t="shared" si="11"/>
        <v>0</v>
      </c>
      <c r="J16" s="65">
        <f t="shared" si="11"/>
        <v>0</v>
      </c>
      <c r="K16" s="45"/>
      <c r="L16" s="57">
        <f t="shared" si="8"/>
        <v>0</v>
      </c>
      <c r="M16" s="45"/>
      <c r="N16" s="45"/>
      <c r="O16" s="45"/>
      <c r="P16" s="45"/>
      <c r="Q16" s="45"/>
      <c r="R16" s="45"/>
      <c r="S16" s="15"/>
      <c r="T16" s="15"/>
      <c r="U16" s="15"/>
      <c r="V16" s="15"/>
      <c r="W16" s="15"/>
      <c r="X16" s="15"/>
      <c r="Y16" s="15"/>
      <c r="Z16" s="15"/>
    </row>
    <row r="17" spans="1:26" ht="41.25" customHeight="1">
      <c r="A17" s="32" t="s">
        <v>326</v>
      </c>
      <c r="B17" s="63" t="s">
        <v>393</v>
      </c>
      <c r="C17" s="26" t="s">
        <v>385</v>
      </c>
      <c r="D17" s="26" t="s">
        <v>385</v>
      </c>
      <c r="E17" s="54">
        <f t="shared" ref="E17:E19" si="12">SUM(G17:J17)</f>
        <v>0</v>
      </c>
      <c r="F17" s="55">
        <f t="shared" si="10"/>
        <v>0</v>
      </c>
      <c r="G17" s="45"/>
      <c r="H17" s="45"/>
      <c r="I17" s="45"/>
      <c r="J17" s="45"/>
      <c r="K17" s="50" t="s">
        <v>385</v>
      </c>
      <c r="L17" s="26" t="s">
        <v>385</v>
      </c>
      <c r="M17" s="26" t="s">
        <v>385</v>
      </c>
      <c r="N17" s="26" t="s">
        <v>385</v>
      </c>
      <c r="O17" s="26" t="s">
        <v>385</v>
      </c>
      <c r="P17" s="50" t="s">
        <v>385</v>
      </c>
      <c r="Q17" s="52" t="s">
        <v>385</v>
      </c>
      <c r="R17" s="26" t="s">
        <v>385</v>
      </c>
      <c r="S17" s="15"/>
      <c r="T17" s="15"/>
      <c r="U17" s="15"/>
      <c r="V17" s="15"/>
      <c r="W17" s="15"/>
      <c r="X17" s="15"/>
      <c r="Y17" s="15"/>
      <c r="Z17" s="15"/>
    </row>
    <row r="18" spans="1:26" ht="27.75" customHeight="1">
      <c r="A18" s="32" t="s">
        <v>328</v>
      </c>
      <c r="B18" s="63" t="s">
        <v>394</v>
      </c>
      <c r="C18" s="26" t="s">
        <v>385</v>
      </c>
      <c r="D18" s="26" t="s">
        <v>385</v>
      </c>
      <c r="E18" s="54">
        <f t="shared" si="12"/>
        <v>0</v>
      </c>
      <c r="F18" s="55">
        <f t="shared" si="10"/>
        <v>0</v>
      </c>
      <c r="G18" s="45"/>
      <c r="H18" s="45"/>
      <c r="I18" s="45"/>
      <c r="J18" s="45"/>
      <c r="K18" s="50" t="s">
        <v>385</v>
      </c>
      <c r="L18" s="26" t="s">
        <v>385</v>
      </c>
      <c r="M18" s="26" t="s">
        <v>385</v>
      </c>
      <c r="N18" s="26" t="s">
        <v>385</v>
      </c>
      <c r="O18" s="26" t="s">
        <v>385</v>
      </c>
      <c r="P18" s="50" t="s">
        <v>385</v>
      </c>
      <c r="Q18" s="52" t="s">
        <v>385</v>
      </c>
      <c r="R18" s="26" t="s">
        <v>385</v>
      </c>
      <c r="S18" s="15"/>
      <c r="T18" s="15"/>
      <c r="U18" s="15"/>
      <c r="V18" s="15"/>
      <c r="W18" s="15"/>
      <c r="X18" s="15"/>
      <c r="Y18" s="15"/>
      <c r="Z18" s="15"/>
    </row>
    <row r="19" spans="1:26" ht="27.75" customHeight="1">
      <c r="A19" s="32" t="s">
        <v>395</v>
      </c>
      <c r="B19" s="63" t="s">
        <v>396</v>
      </c>
      <c r="C19" s="26" t="s">
        <v>385</v>
      </c>
      <c r="D19" s="26" t="s">
        <v>385</v>
      </c>
      <c r="E19" s="54">
        <f t="shared" si="12"/>
        <v>0</v>
      </c>
      <c r="F19" s="55">
        <f t="shared" si="10"/>
        <v>0</v>
      </c>
      <c r="G19" s="45"/>
      <c r="H19" s="45"/>
      <c r="I19" s="45"/>
      <c r="J19" s="45"/>
      <c r="K19" s="50" t="s">
        <v>385</v>
      </c>
      <c r="L19" s="26" t="s">
        <v>385</v>
      </c>
      <c r="M19" s="26" t="s">
        <v>385</v>
      </c>
      <c r="N19" s="26" t="s">
        <v>385</v>
      </c>
      <c r="O19" s="26" t="s">
        <v>385</v>
      </c>
      <c r="P19" s="50" t="s">
        <v>385</v>
      </c>
      <c r="Q19" s="52" t="s">
        <v>385</v>
      </c>
      <c r="R19" s="26" t="s">
        <v>385</v>
      </c>
      <c r="S19" s="15"/>
      <c r="T19" s="15"/>
      <c r="U19" s="15"/>
      <c r="V19" s="15"/>
      <c r="W19" s="15"/>
      <c r="X19" s="15"/>
      <c r="Y19" s="15"/>
      <c r="Z19" s="15"/>
    </row>
    <row r="20" spans="1:26" ht="32.25" customHeight="1">
      <c r="A20" s="68" t="s">
        <v>397</v>
      </c>
      <c r="B20" s="63" t="s">
        <v>398</v>
      </c>
      <c r="C20" s="69" t="s">
        <v>385</v>
      </c>
      <c r="D20" s="69" t="s">
        <v>385</v>
      </c>
      <c r="E20" s="54">
        <f t="shared" ref="E20:E123" si="13">SUM(G20:R20)-L20</f>
        <v>109053855.90000001</v>
      </c>
      <c r="F20" s="55">
        <f t="shared" si="10"/>
        <v>100000000</v>
      </c>
      <c r="G20" s="70">
        <f t="shared" ref="G20:K20" si="14">G21+G40+G52+G56+G61+G64+G67+G115</f>
        <v>49112859.380000003</v>
      </c>
      <c r="H20" s="70">
        <f t="shared" si="14"/>
        <v>41287740.619999997</v>
      </c>
      <c r="I20" s="70">
        <f t="shared" si="14"/>
        <v>9599400</v>
      </c>
      <c r="J20" s="70">
        <f t="shared" si="14"/>
        <v>0</v>
      </c>
      <c r="K20" s="71">
        <f t="shared" si="14"/>
        <v>0</v>
      </c>
      <c r="L20" s="57">
        <f t="shared" ref="L20:L123" si="15">SUM(M20:P20)</f>
        <v>9053855.9000000004</v>
      </c>
      <c r="M20" s="158">
        <f>M21+M40+M52+M56+M61+M64+M67+M115</f>
        <v>7696621.9000000004</v>
      </c>
      <c r="N20" s="118"/>
      <c r="O20" s="120"/>
      <c r="P20" s="71">
        <f t="shared" ref="P20:R20" si="16">P21+P40+P52+P56+P61+P64+P67+P115</f>
        <v>1357234</v>
      </c>
      <c r="Q20" s="72">
        <f t="shared" si="16"/>
        <v>0</v>
      </c>
      <c r="R20" s="70">
        <f t="shared" si="16"/>
        <v>0</v>
      </c>
      <c r="S20" s="15"/>
      <c r="T20" s="15"/>
      <c r="U20" s="15"/>
      <c r="V20" s="15"/>
      <c r="W20" s="15"/>
      <c r="X20" s="15"/>
      <c r="Y20" s="15"/>
      <c r="Z20" s="15"/>
    </row>
    <row r="21" spans="1:26" ht="26.25" customHeight="1">
      <c r="A21" s="73" t="s">
        <v>399</v>
      </c>
      <c r="B21" s="53" t="s">
        <v>400</v>
      </c>
      <c r="C21" s="74" t="s">
        <v>258</v>
      </c>
      <c r="D21" s="26" t="s">
        <v>385</v>
      </c>
      <c r="E21" s="54">
        <f t="shared" si="13"/>
        <v>40296538.119999997</v>
      </c>
      <c r="F21" s="55">
        <f t="shared" si="10"/>
        <v>39041036.049999997</v>
      </c>
      <c r="G21" s="75">
        <f t="shared" ref="G21:K21" si="17">G22+G25+G31+G35</f>
        <v>2911374.4299999997</v>
      </c>
      <c r="H21" s="75">
        <f t="shared" si="17"/>
        <v>36129661.619999997</v>
      </c>
      <c r="I21" s="75">
        <f t="shared" si="17"/>
        <v>0</v>
      </c>
      <c r="J21" s="75">
        <f t="shared" si="17"/>
        <v>0</v>
      </c>
      <c r="K21" s="76">
        <f t="shared" si="17"/>
        <v>0</v>
      </c>
      <c r="L21" s="57">
        <f t="shared" si="15"/>
        <v>1255502.07</v>
      </c>
      <c r="M21" s="159">
        <f>M22+M25+M31+M35</f>
        <v>668674</v>
      </c>
      <c r="N21" s="118"/>
      <c r="O21" s="120"/>
      <c r="P21" s="76">
        <f t="shared" ref="P21:R21" si="18">P22+P25+P31+P35</f>
        <v>586828.07000000007</v>
      </c>
      <c r="Q21" s="77">
        <f t="shared" si="18"/>
        <v>0</v>
      </c>
      <c r="R21" s="75">
        <f t="shared" si="18"/>
        <v>0</v>
      </c>
      <c r="S21" s="15"/>
      <c r="T21" s="15"/>
      <c r="U21" s="15"/>
      <c r="V21" s="15"/>
      <c r="W21" s="15"/>
      <c r="X21" s="15"/>
      <c r="Y21" s="15"/>
      <c r="Z21" s="15"/>
    </row>
    <row r="22" spans="1:26" ht="26.25" customHeight="1">
      <c r="A22" s="78" t="s">
        <v>401</v>
      </c>
      <c r="B22" s="53" t="s">
        <v>402</v>
      </c>
      <c r="C22" s="74" t="s">
        <v>270</v>
      </c>
      <c r="D22" s="26" t="s">
        <v>385</v>
      </c>
      <c r="E22" s="54">
        <f t="shared" si="13"/>
        <v>38407664.509999998</v>
      </c>
      <c r="F22" s="55">
        <f t="shared" si="10"/>
        <v>37675283.589999996</v>
      </c>
      <c r="G22" s="75">
        <f t="shared" ref="G22:K22" si="19">G23+G24</f>
        <v>1630411.97</v>
      </c>
      <c r="H22" s="75">
        <f t="shared" si="19"/>
        <v>36044871.619999997</v>
      </c>
      <c r="I22" s="75">
        <f t="shared" si="19"/>
        <v>0</v>
      </c>
      <c r="J22" s="75">
        <f t="shared" si="19"/>
        <v>0</v>
      </c>
      <c r="K22" s="76">
        <f t="shared" si="19"/>
        <v>0</v>
      </c>
      <c r="L22" s="57">
        <f t="shared" si="15"/>
        <v>732380.92</v>
      </c>
      <c r="M22" s="159">
        <f>M23+M24</f>
        <v>503897</v>
      </c>
      <c r="N22" s="118"/>
      <c r="O22" s="120"/>
      <c r="P22" s="76">
        <f t="shared" ref="P22:R22" si="20">P23+P24</f>
        <v>228483.92</v>
      </c>
      <c r="Q22" s="77">
        <f t="shared" si="20"/>
        <v>0</v>
      </c>
      <c r="R22" s="75">
        <f t="shared" si="20"/>
        <v>0</v>
      </c>
      <c r="S22" s="15"/>
      <c r="T22" s="15"/>
      <c r="U22" s="15"/>
      <c r="V22" s="15"/>
      <c r="W22" s="15"/>
      <c r="X22" s="15"/>
      <c r="Y22" s="15"/>
      <c r="Z22" s="15"/>
    </row>
    <row r="23" spans="1:26" ht="15.75" customHeight="1">
      <c r="A23" s="78" t="s">
        <v>403</v>
      </c>
      <c r="B23" s="53" t="s">
        <v>404</v>
      </c>
      <c r="C23" s="26" t="s">
        <v>385</v>
      </c>
      <c r="D23" s="79">
        <v>211</v>
      </c>
      <c r="E23" s="54">
        <f t="shared" si="13"/>
        <v>38407664.509999998</v>
      </c>
      <c r="F23" s="55">
        <f t="shared" si="10"/>
        <v>37675283.589999996</v>
      </c>
      <c r="G23" s="46">
        <v>1630411.97</v>
      </c>
      <c r="H23" s="46">
        <v>36044871.619999997</v>
      </c>
      <c r="I23" s="45"/>
      <c r="J23" s="45"/>
      <c r="K23" s="46"/>
      <c r="L23" s="57">
        <f t="shared" si="15"/>
        <v>732380.92</v>
      </c>
      <c r="M23" s="160">
        <f>230000+114943+34483+57471+67000</f>
        <v>503897</v>
      </c>
      <c r="N23" s="118"/>
      <c r="O23" s="120"/>
      <c r="P23" s="46">
        <f>182483.92+46000</f>
        <v>228483.92</v>
      </c>
      <c r="Q23" s="45"/>
      <c r="R23" s="45"/>
      <c r="S23" s="15"/>
      <c r="T23" s="15"/>
      <c r="U23" s="15"/>
      <c r="V23" s="15"/>
      <c r="W23" s="15"/>
      <c r="X23" s="15"/>
      <c r="Y23" s="15"/>
      <c r="Z23" s="15"/>
    </row>
    <row r="24" spans="1:26" ht="15.75" customHeight="1">
      <c r="A24" s="78" t="s">
        <v>405</v>
      </c>
      <c r="B24" s="53" t="s">
        <v>406</v>
      </c>
      <c r="C24" s="26" t="s">
        <v>385</v>
      </c>
      <c r="D24" s="79">
        <v>266</v>
      </c>
      <c r="E24" s="54">
        <f t="shared" si="13"/>
        <v>0</v>
      </c>
      <c r="F24" s="55">
        <f t="shared" si="10"/>
        <v>0</v>
      </c>
      <c r="G24" s="45"/>
      <c r="H24" s="45"/>
      <c r="I24" s="45"/>
      <c r="J24" s="45"/>
      <c r="K24" s="45"/>
      <c r="L24" s="57">
        <f t="shared" si="15"/>
        <v>0</v>
      </c>
      <c r="M24" s="160"/>
      <c r="N24" s="118"/>
      <c r="O24" s="120"/>
      <c r="P24" s="45"/>
      <c r="Q24" s="45"/>
      <c r="R24" s="45"/>
      <c r="S24" s="15"/>
      <c r="T24" s="15"/>
      <c r="U24" s="15"/>
      <c r="V24" s="15"/>
      <c r="W24" s="15"/>
      <c r="X24" s="15"/>
      <c r="Y24" s="15"/>
      <c r="Z24" s="15"/>
    </row>
    <row r="25" spans="1:26" ht="27.75" customHeight="1">
      <c r="A25" s="32" t="s">
        <v>407</v>
      </c>
      <c r="B25" s="53" t="s">
        <v>408</v>
      </c>
      <c r="C25" s="74" t="s">
        <v>409</v>
      </c>
      <c r="D25" s="26" t="s">
        <v>385</v>
      </c>
      <c r="E25" s="54">
        <f t="shared" si="13"/>
        <v>1456632.46</v>
      </c>
      <c r="F25" s="55">
        <f t="shared" si="10"/>
        <v>1154690.46</v>
      </c>
      <c r="G25" s="75">
        <f t="shared" ref="G25:K25" si="21">G26+G27+G28+G29+G30</f>
        <v>1069900.46</v>
      </c>
      <c r="H25" s="75">
        <f t="shared" si="21"/>
        <v>84790</v>
      </c>
      <c r="I25" s="75">
        <f t="shared" si="21"/>
        <v>0</v>
      </c>
      <c r="J25" s="75">
        <f t="shared" si="21"/>
        <v>0</v>
      </c>
      <c r="K25" s="76">
        <f t="shared" si="21"/>
        <v>0</v>
      </c>
      <c r="L25" s="57">
        <f t="shared" si="15"/>
        <v>301942</v>
      </c>
      <c r="M25" s="159">
        <f>M26+M27+M28+M29+M30</f>
        <v>12600</v>
      </c>
      <c r="N25" s="118"/>
      <c r="O25" s="120"/>
      <c r="P25" s="76">
        <f t="shared" ref="P25:R25" si="22">P26+P27+P28+P29+P30</f>
        <v>289342</v>
      </c>
      <c r="Q25" s="77">
        <f t="shared" si="22"/>
        <v>0</v>
      </c>
      <c r="R25" s="75">
        <f t="shared" si="22"/>
        <v>0</v>
      </c>
      <c r="S25" s="15"/>
      <c r="T25" s="15"/>
      <c r="U25" s="15"/>
      <c r="V25" s="15"/>
      <c r="W25" s="15"/>
      <c r="X25" s="15"/>
      <c r="Y25" s="15"/>
      <c r="Z25" s="15"/>
    </row>
    <row r="26" spans="1:26" ht="15.75" customHeight="1">
      <c r="A26" s="78" t="s">
        <v>410</v>
      </c>
      <c r="B26" s="53" t="s">
        <v>411</v>
      </c>
      <c r="C26" s="26" t="s">
        <v>385</v>
      </c>
      <c r="D26" s="79">
        <v>212</v>
      </c>
      <c r="E26" s="54">
        <f t="shared" si="13"/>
        <v>209050.8</v>
      </c>
      <c r="F26" s="55">
        <f t="shared" si="10"/>
        <v>178250.8</v>
      </c>
      <c r="G26" s="80">
        <v>172650.8</v>
      </c>
      <c r="H26" s="80">
        <v>5600</v>
      </c>
      <c r="I26" s="81"/>
      <c r="J26" s="81"/>
      <c r="K26" s="82"/>
      <c r="L26" s="57">
        <f t="shared" si="15"/>
        <v>30800</v>
      </c>
      <c r="M26" s="160">
        <f>4200+8400</f>
        <v>12600</v>
      </c>
      <c r="N26" s="118"/>
      <c r="O26" s="120"/>
      <c r="P26" s="83">
        <v>18200</v>
      </c>
      <c r="Q26" s="84"/>
      <c r="R26" s="81"/>
      <c r="S26" s="15"/>
      <c r="T26" s="15"/>
      <c r="U26" s="15"/>
      <c r="V26" s="15"/>
      <c r="W26" s="15"/>
      <c r="X26" s="15"/>
      <c r="Y26" s="15"/>
      <c r="Z26" s="15"/>
    </row>
    <row r="27" spans="1:26" ht="15.75" customHeight="1">
      <c r="A27" s="78" t="s">
        <v>412</v>
      </c>
      <c r="B27" s="53" t="s">
        <v>413</v>
      </c>
      <c r="C27" s="26" t="s">
        <v>385</v>
      </c>
      <c r="D27" s="79">
        <v>221</v>
      </c>
      <c r="E27" s="54">
        <f t="shared" si="13"/>
        <v>0</v>
      </c>
      <c r="F27" s="55">
        <f t="shared" si="10"/>
        <v>0</v>
      </c>
      <c r="G27" s="81"/>
      <c r="H27" s="81"/>
      <c r="I27" s="81"/>
      <c r="J27" s="81"/>
      <c r="K27" s="82"/>
      <c r="L27" s="57">
        <f t="shared" si="15"/>
        <v>0</v>
      </c>
      <c r="M27" s="160"/>
      <c r="N27" s="118"/>
      <c r="O27" s="120"/>
      <c r="P27" s="82"/>
      <c r="Q27" s="84"/>
      <c r="R27" s="81"/>
      <c r="S27" s="15"/>
      <c r="T27" s="15"/>
      <c r="U27" s="15"/>
      <c r="V27" s="15"/>
      <c r="W27" s="15"/>
      <c r="X27" s="15"/>
      <c r="Y27" s="15"/>
      <c r="Z27" s="15"/>
    </row>
    <row r="28" spans="1:26" ht="15.75" customHeight="1">
      <c r="A28" s="78" t="s">
        <v>414</v>
      </c>
      <c r="B28" s="53" t="s">
        <v>415</v>
      </c>
      <c r="C28" s="26" t="s">
        <v>385</v>
      </c>
      <c r="D28" s="79">
        <v>222</v>
      </c>
      <c r="E28" s="54">
        <f t="shared" si="13"/>
        <v>0</v>
      </c>
      <c r="F28" s="55">
        <f t="shared" si="10"/>
        <v>0</v>
      </c>
      <c r="G28" s="80"/>
      <c r="H28" s="81"/>
      <c r="I28" s="81"/>
      <c r="J28" s="81"/>
      <c r="K28" s="82"/>
      <c r="L28" s="57">
        <f t="shared" si="15"/>
        <v>0</v>
      </c>
      <c r="M28" s="160"/>
      <c r="N28" s="118"/>
      <c r="O28" s="120"/>
      <c r="P28" s="82"/>
      <c r="Q28" s="84"/>
      <c r="R28" s="81"/>
      <c r="S28" s="15"/>
      <c r="T28" s="15"/>
      <c r="U28" s="15"/>
      <c r="V28" s="15"/>
      <c r="W28" s="15"/>
      <c r="X28" s="15"/>
      <c r="Y28" s="15"/>
      <c r="Z28" s="15"/>
    </row>
    <row r="29" spans="1:26" ht="15.75" customHeight="1">
      <c r="A29" s="78" t="s">
        <v>416</v>
      </c>
      <c r="B29" s="53" t="s">
        <v>417</v>
      </c>
      <c r="C29" s="26" t="s">
        <v>385</v>
      </c>
      <c r="D29" s="79">
        <v>226</v>
      </c>
      <c r="E29" s="54">
        <f t="shared" si="13"/>
        <v>1247581.6600000001</v>
      </c>
      <c r="F29" s="55">
        <f t="shared" si="10"/>
        <v>976439.66</v>
      </c>
      <c r="G29" s="80">
        <v>897249.66</v>
      </c>
      <c r="H29" s="80">
        <v>79190</v>
      </c>
      <c r="I29" s="81"/>
      <c r="J29" s="81"/>
      <c r="K29" s="82"/>
      <c r="L29" s="57">
        <f t="shared" si="15"/>
        <v>271142</v>
      </c>
      <c r="M29" s="160"/>
      <c r="N29" s="118"/>
      <c r="O29" s="120"/>
      <c r="P29" s="82">
        <f>271142</f>
        <v>271142</v>
      </c>
      <c r="Q29" s="84"/>
      <c r="R29" s="81"/>
      <c r="S29" s="15"/>
      <c r="T29" s="15"/>
      <c r="U29" s="15"/>
      <c r="V29" s="15"/>
      <c r="W29" s="15"/>
      <c r="X29" s="15"/>
      <c r="Y29" s="15"/>
      <c r="Z29" s="15"/>
    </row>
    <row r="30" spans="1:26" ht="15.75" customHeight="1">
      <c r="A30" s="78" t="s">
        <v>405</v>
      </c>
      <c r="B30" s="53" t="s">
        <v>418</v>
      </c>
      <c r="C30" s="26" t="s">
        <v>385</v>
      </c>
      <c r="D30" s="79">
        <v>266</v>
      </c>
      <c r="E30" s="54">
        <f t="shared" si="13"/>
        <v>0</v>
      </c>
      <c r="F30" s="55">
        <f t="shared" si="10"/>
        <v>0</v>
      </c>
      <c r="G30" s="81"/>
      <c r="H30" s="81"/>
      <c r="I30" s="81"/>
      <c r="J30" s="81"/>
      <c r="K30" s="82"/>
      <c r="L30" s="57">
        <f t="shared" si="15"/>
        <v>0</v>
      </c>
      <c r="M30" s="160"/>
      <c r="N30" s="118"/>
      <c r="O30" s="120"/>
      <c r="P30" s="82"/>
      <c r="Q30" s="84"/>
      <c r="R30" s="81"/>
      <c r="S30" s="15"/>
      <c r="T30" s="15"/>
      <c r="U30" s="15"/>
      <c r="V30" s="15"/>
      <c r="W30" s="15"/>
      <c r="X30" s="15"/>
      <c r="Y30" s="15"/>
      <c r="Z30" s="15"/>
    </row>
    <row r="31" spans="1:26" ht="26.25" customHeight="1">
      <c r="A31" s="78" t="s">
        <v>419</v>
      </c>
      <c r="B31" s="53" t="s">
        <v>420</v>
      </c>
      <c r="C31" s="74" t="s">
        <v>421</v>
      </c>
      <c r="D31" s="26" t="s">
        <v>385</v>
      </c>
      <c r="E31" s="54">
        <f t="shared" si="13"/>
        <v>211062</v>
      </c>
      <c r="F31" s="55">
        <f t="shared" si="10"/>
        <v>211062</v>
      </c>
      <c r="G31" s="75">
        <f t="shared" ref="G31:K31" si="23">G32+G33+G34</f>
        <v>211062</v>
      </c>
      <c r="H31" s="75">
        <f t="shared" si="23"/>
        <v>0</v>
      </c>
      <c r="I31" s="75">
        <f t="shared" si="23"/>
        <v>0</v>
      </c>
      <c r="J31" s="75">
        <f t="shared" si="23"/>
        <v>0</v>
      </c>
      <c r="K31" s="76">
        <f t="shared" si="23"/>
        <v>0</v>
      </c>
      <c r="L31" s="57">
        <f t="shared" si="15"/>
        <v>0</v>
      </c>
      <c r="M31" s="159">
        <f>M32+M33+M34</f>
        <v>0</v>
      </c>
      <c r="N31" s="118"/>
      <c r="O31" s="120"/>
      <c r="P31" s="76">
        <f t="shared" ref="P31:R31" si="24">P32+P33+P34</f>
        <v>0</v>
      </c>
      <c r="Q31" s="77">
        <f t="shared" si="24"/>
        <v>0</v>
      </c>
      <c r="R31" s="75">
        <f t="shared" si="24"/>
        <v>0</v>
      </c>
      <c r="S31" s="15"/>
      <c r="T31" s="15"/>
      <c r="U31" s="15"/>
      <c r="V31" s="15"/>
      <c r="W31" s="15"/>
      <c r="X31" s="15"/>
      <c r="Y31" s="15"/>
      <c r="Z31" s="15"/>
    </row>
    <row r="32" spans="1:26" ht="15.75" customHeight="1">
      <c r="A32" s="78" t="s">
        <v>414</v>
      </c>
      <c r="B32" s="53" t="s">
        <v>422</v>
      </c>
      <c r="C32" s="26" t="s">
        <v>385</v>
      </c>
      <c r="D32" s="79">
        <v>222</v>
      </c>
      <c r="E32" s="54">
        <f t="shared" si="13"/>
        <v>0</v>
      </c>
      <c r="F32" s="55">
        <f t="shared" si="10"/>
        <v>0</v>
      </c>
      <c r="G32" s="81"/>
      <c r="H32" s="81"/>
      <c r="I32" s="81"/>
      <c r="J32" s="81"/>
      <c r="K32" s="82"/>
      <c r="L32" s="57">
        <f t="shared" si="15"/>
        <v>0</v>
      </c>
      <c r="M32" s="160"/>
      <c r="N32" s="118"/>
      <c r="O32" s="120"/>
      <c r="P32" s="82"/>
      <c r="Q32" s="84"/>
      <c r="R32" s="81"/>
      <c r="S32" s="15"/>
      <c r="T32" s="15"/>
      <c r="U32" s="15"/>
      <c r="V32" s="15"/>
      <c r="W32" s="15"/>
      <c r="X32" s="15"/>
      <c r="Y32" s="15"/>
      <c r="Z32" s="15"/>
    </row>
    <row r="33" spans="1:26" ht="15.75" customHeight="1">
      <c r="A33" s="78" t="s">
        <v>416</v>
      </c>
      <c r="B33" s="53" t="s">
        <v>423</v>
      </c>
      <c r="C33" s="26" t="s">
        <v>385</v>
      </c>
      <c r="D33" s="79">
        <v>226</v>
      </c>
      <c r="E33" s="54">
        <f t="shared" si="13"/>
        <v>211062</v>
      </c>
      <c r="F33" s="55">
        <f t="shared" si="10"/>
        <v>211062</v>
      </c>
      <c r="G33" s="80">
        <v>211062</v>
      </c>
      <c r="H33" s="81"/>
      <c r="I33" s="81"/>
      <c r="J33" s="81"/>
      <c r="K33" s="82"/>
      <c r="L33" s="57">
        <f t="shared" si="15"/>
        <v>0</v>
      </c>
      <c r="M33" s="160"/>
      <c r="N33" s="118"/>
      <c r="O33" s="120"/>
      <c r="P33" s="82"/>
      <c r="Q33" s="84"/>
      <c r="R33" s="81"/>
      <c r="S33" s="15"/>
      <c r="T33" s="15"/>
      <c r="U33" s="15"/>
      <c r="V33" s="15"/>
      <c r="W33" s="15"/>
      <c r="X33" s="15"/>
      <c r="Y33" s="15"/>
      <c r="Z33" s="15"/>
    </row>
    <row r="34" spans="1:26" ht="15.75" customHeight="1">
      <c r="A34" s="78" t="s">
        <v>424</v>
      </c>
      <c r="B34" s="53" t="s">
        <v>425</v>
      </c>
      <c r="C34" s="26" t="s">
        <v>385</v>
      </c>
      <c r="D34" s="79">
        <v>296</v>
      </c>
      <c r="E34" s="54">
        <f t="shared" si="13"/>
        <v>0</v>
      </c>
      <c r="F34" s="55">
        <f t="shared" si="10"/>
        <v>0</v>
      </c>
      <c r="G34" s="81"/>
      <c r="H34" s="81"/>
      <c r="I34" s="81"/>
      <c r="J34" s="81"/>
      <c r="K34" s="82"/>
      <c r="L34" s="57">
        <f t="shared" si="15"/>
        <v>0</v>
      </c>
      <c r="M34" s="160"/>
      <c r="N34" s="118"/>
      <c r="O34" s="120"/>
      <c r="P34" s="82"/>
      <c r="Q34" s="84"/>
      <c r="R34" s="81"/>
      <c r="S34" s="15"/>
      <c r="T34" s="15"/>
      <c r="U34" s="15"/>
      <c r="V34" s="15"/>
      <c r="W34" s="15"/>
      <c r="X34" s="15"/>
      <c r="Y34" s="15"/>
      <c r="Z34" s="15"/>
    </row>
    <row r="35" spans="1:26" ht="26.25" customHeight="1">
      <c r="A35" s="78" t="s">
        <v>426</v>
      </c>
      <c r="B35" s="53" t="s">
        <v>427</v>
      </c>
      <c r="C35" s="74" t="s">
        <v>428</v>
      </c>
      <c r="D35" s="26" t="s">
        <v>385</v>
      </c>
      <c r="E35" s="54">
        <f t="shared" si="13"/>
        <v>221179.15000000005</v>
      </c>
      <c r="F35" s="55">
        <f t="shared" si="10"/>
        <v>0</v>
      </c>
      <c r="G35" s="75">
        <f t="shared" ref="G35:K35" si="25">G36+G37+G38+G39</f>
        <v>0</v>
      </c>
      <c r="H35" s="75">
        <f t="shared" si="25"/>
        <v>0</v>
      </c>
      <c r="I35" s="75">
        <f t="shared" si="25"/>
        <v>0</v>
      </c>
      <c r="J35" s="75">
        <f t="shared" si="25"/>
        <v>0</v>
      </c>
      <c r="K35" s="76">
        <f t="shared" si="25"/>
        <v>0</v>
      </c>
      <c r="L35" s="57">
        <f t="shared" si="15"/>
        <v>221179.15</v>
      </c>
      <c r="M35" s="159">
        <f>M36+M37+M38+M39</f>
        <v>152177</v>
      </c>
      <c r="N35" s="118"/>
      <c r="O35" s="120"/>
      <c r="P35" s="76">
        <f t="shared" ref="P35:R35" si="26">P36+P37+P38+P39</f>
        <v>69002.149999999994</v>
      </c>
      <c r="Q35" s="77">
        <f t="shared" si="26"/>
        <v>0</v>
      </c>
      <c r="R35" s="75">
        <f t="shared" si="26"/>
        <v>0</v>
      </c>
      <c r="S35" s="15"/>
      <c r="T35" s="15"/>
      <c r="U35" s="15"/>
      <c r="V35" s="15"/>
      <c r="W35" s="15"/>
      <c r="X35" s="15"/>
      <c r="Y35" s="15"/>
      <c r="Z35" s="15"/>
    </row>
    <row r="36" spans="1:26" ht="15.75" customHeight="1">
      <c r="A36" s="78" t="s">
        <v>429</v>
      </c>
      <c r="B36" s="53" t="s">
        <v>430</v>
      </c>
      <c r="C36" s="26" t="s">
        <v>385</v>
      </c>
      <c r="D36" s="79">
        <v>213</v>
      </c>
      <c r="E36" s="54">
        <f t="shared" si="13"/>
        <v>221179.15000000005</v>
      </c>
      <c r="F36" s="55">
        <f t="shared" si="10"/>
        <v>0</v>
      </c>
      <c r="G36" s="81"/>
      <c r="H36" s="81"/>
      <c r="I36" s="81"/>
      <c r="J36" s="81"/>
      <c r="K36" s="83"/>
      <c r="L36" s="57">
        <f t="shared" si="15"/>
        <v>221179.15</v>
      </c>
      <c r="M36" s="160">
        <f>69460+34712+10414+17357+20234</f>
        <v>152177</v>
      </c>
      <c r="N36" s="118"/>
      <c r="O36" s="120"/>
      <c r="P36" s="83">
        <f>55110.15+13892</f>
        <v>69002.149999999994</v>
      </c>
      <c r="Q36" s="84"/>
      <c r="R36" s="81"/>
      <c r="S36" s="15"/>
      <c r="T36" s="15"/>
      <c r="U36" s="15"/>
      <c r="V36" s="15"/>
      <c r="W36" s="15"/>
      <c r="X36" s="15"/>
      <c r="Y36" s="15"/>
      <c r="Z36" s="15"/>
    </row>
    <row r="37" spans="1:26" ht="15.75" customHeight="1">
      <c r="A37" s="78" t="s">
        <v>412</v>
      </c>
      <c r="B37" s="53" t="s">
        <v>431</v>
      </c>
      <c r="C37" s="26" t="s">
        <v>385</v>
      </c>
      <c r="D37" s="79">
        <v>221</v>
      </c>
      <c r="E37" s="54">
        <f t="shared" si="13"/>
        <v>0</v>
      </c>
      <c r="F37" s="55">
        <f t="shared" si="10"/>
        <v>0</v>
      </c>
      <c r="G37" s="81"/>
      <c r="H37" s="81"/>
      <c r="I37" s="81"/>
      <c r="J37" s="81"/>
      <c r="K37" s="82"/>
      <c r="L37" s="57">
        <f t="shared" si="15"/>
        <v>0</v>
      </c>
      <c r="M37" s="160"/>
      <c r="N37" s="118"/>
      <c r="O37" s="120"/>
      <c r="P37" s="82"/>
      <c r="Q37" s="84"/>
      <c r="R37" s="81"/>
      <c r="S37" s="15"/>
      <c r="T37" s="15"/>
      <c r="U37" s="15"/>
      <c r="V37" s="15"/>
      <c r="W37" s="15"/>
      <c r="X37" s="15"/>
      <c r="Y37" s="15"/>
      <c r="Z37" s="15"/>
    </row>
    <row r="38" spans="1:26" ht="15.75" customHeight="1">
      <c r="A38" s="78" t="s">
        <v>414</v>
      </c>
      <c r="B38" s="53" t="s">
        <v>432</v>
      </c>
      <c r="C38" s="26" t="s">
        <v>385</v>
      </c>
      <c r="D38" s="79">
        <v>222</v>
      </c>
      <c r="E38" s="54">
        <f t="shared" si="13"/>
        <v>0</v>
      </c>
      <c r="F38" s="55">
        <f t="shared" si="10"/>
        <v>0</v>
      </c>
      <c r="G38" s="81"/>
      <c r="H38" s="81"/>
      <c r="I38" s="81"/>
      <c r="J38" s="81"/>
      <c r="K38" s="82"/>
      <c r="L38" s="57">
        <f t="shared" si="15"/>
        <v>0</v>
      </c>
      <c r="M38" s="160"/>
      <c r="N38" s="118"/>
      <c r="O38" s="120"/>
      <c r="P38" s="82"/>
      <c r="Q38" s="84"/>
      <c r="R38" s="81"/>
      <c r="S38" s="15"/>
      <c r="T38" s="15"/>
      <c r="U38" s="15"/>
      <c r="V38" s="15"/>
      <c r="W38" s="15"/>
      <c r="X38" s="15"/>
      <c r="Y38" s="15"/>
      <c r="Z38" s="15"/>
    </row>
    <row r="39" spans="1:26" ht="15.75" customHeight="1">
      <c r="A39" s="78" t="s">
        <v>416</v>
      </c>
      <c r="B39" s="53" t="s">
        <v>433</v>
      </c>
      <c r="C39" s="26" t="s">
        <v>385</v>
      </c>
      <c r="D39" s="79">
        <v>226</v>
      </c>
      <c r="E39" s="54">
        <f t="shared" si="13"/>
        <v>0</v>
      </c>
      <c r="F39" s="55">
        <f t="shared" si="10"/>
        <v>0</v>
      </c>
      <c r="G39" s="81"/>
      <c r="H39" s="81"/>
      <c r="I39" s="81"/>
      <c r="J39" s="81"/>
      <c r="K39" s="82"/>
      <c r="L39" s="57">
        <f t="shared" si="15"/>
        <v>0</v>
      </c>
      <c r="M39" s="160"/>
      <c r="N39" s="118"/>
      <c r="O39" s="120"/>
      <c r="P39" s="82"/>
      <c r="Q39" s="84"/>
      <c r="R39" s="81"/>
      <c r="S39" s="15"/>
      <c r="T39" s="15"/>
      <c r="U39" s="15"/>
      <c r="V39" s="15"/>
      <c r="W39" s="15"/>
      <c r="X39" s="15"/>
      <c r="Y39" s="15"/>
      <c r="Z39" s="15"/>
    </row>
    <row r="40" spans="1:26" ht="15.75" customHeight="1">
      <c r="A40" s="73" t="s">
        <v>434</v>
      </c>
      <c r="B40" s="53" t="s">
        <v>435</v>
      </c>
      <c r="C40" s="74" t="s">
        <v>436</v>
      </c>
      <c r="D40" s="26" t="s">
        <v>385</v>
      </c>
      <c r="E40" s="54">
        <f t="shared" si="13"/>
        <v>0</v>
      </c>
      <c r="F40" s="55">
        <f t="shared" si="10"/>
        <v>0</v>
      </c>
      <c r="G40" s="75">
        <f t="shared" ref="G40:K40" si="27">G41+G42+G43+G46+G47</f>
        <v>0</v>
      </c>
      <c r="H40" s="75">
        <f t="shared" si="27"/>
        <v>0</v>
      </c>
      <c r="I40" s="75">
        <f t="shared" si="27"/>
        <v>0</v>
      </c>
      <c r="J40" s="75">
        <f t="shared" si="27"/>
        <v>0</v>
      </c>
      <c r="K40" s="76">
        <f t="shared" si="27"/>
        <v>0</v>
      </c>
      <c r="L40" s="57">
        <f t="shared" si="15"/>
        <v>0</v>
      </c>
      <c r="M40" s="159">
        <f>M41+M42+M43+M46+M47</f>
        <v>0</v>
      </c>
      <c r="N40" s="118"/>
      <c r="O40" s="120"/>
      <c r="P40" s="76">
        <f t="shared" ref="P40:R40" si="28">P41+P42+P43+P46+P47</f>
        <v>0</v>
      </c>
      <c r="Q40" s="77">
        <f t="shared" si="28"/>
        <v>0</v>
      </c>
      <c r="R40" s="75">
        <f t="shared" si="28"/>
        <v>0</v>
      </c>
      <c r="S40" s="15"/>
      <c r="T40" s="15"/>
      <c r="U40" s="15"/>
      <c r="V40" s="15"/>
      <c r="W40" s="15"/>
      <c r="X40" s="15"/>
      <c r="Y40" s="15"/>
      <c r="Z40" s="15"/>
    </row>
    <row r="41" spans="1:26" ht="26.25" customHeight="1">
      <c r="A41" s="78" t="s">
        <v>437</v>
      </c>
      <c r="B41" s="53" t="s">
        <v>438</v>
      </c>
      <c r="C41" s="74" t="s">
        <v>439</v>
      </c>
      <c r="D41" s="26" t="s">
        <v>385</v>
      </c>
      <c r="E41" s="54">
        <f t="shared" si="13"/>
        <v>0</v>
      </c>
      <c r="F41" s="55">
        <f t="shared" si="10"/>
        <v>0</v>
      </c>
      <c r="G41" s="81"/>
      <c r="H41" s="81"/>
      <c r="I41" s="81"/>
      <c r="J41" s="81"/>
      <c r="K41" s="82"/>
      <c r="L41" s="57">
        <f t="shared" si="15"/>
        <v>0</v>
      </c>
      <c r="M41" s="160"/>
      <c r="N41" s="118"/>
      <c r="O41" s="120"/>
      <c r="P41" s="82"/>
      <c r="Q41" s="84"/>
      <c r="R41" s="81"/>
      <c r="S41" s="15"/>
      <c r="T41" s="15"/>
      <c r="U41" s="15"/>
      <c r="V41" s="15"/>
      <c r="W41" s="15"/>
      <c r="X41" s="15"/>
      <c r="Y41" s="15"/>
      <c r="Z41" s="15"/>
    </row>
    <row r="42" spans="1:26" ht="15.75" customHeight="1">
      <c r="A42" s="78" t="s">
        <v>440</v>
      </c>
      <c r="B42" s="53" t="s">
        <v>441</v>
      </c>
      <c r="C42" s="74" t="s">
        <v>442</v>
      </c>
      <c r="D42" s="26" t="s">
        <v>385</v>
      </c>
      <c r="E42" s="54">
        <f t="shared" si="13"/>
        <v>0</v>
      </c>
      <c r="F42" s="55">
        <f t="shared" si="10"/>
        <v>0</v>
      </c>
      <c r="G42" s="81"/>
      <c r="H42" s="81"/>
      <c r="I42" s="81"/>
      <c r="J42" s="81"/>
      <c r="K42" s="82"/>
      <c r="L42" s="57">
        <f t="shared" si="15"/>
        <v>0</v>
      </c>
      <c r="M42" s="160"/>
      <c r="N42" s="118"/>
      <c r="O42" s="120"/>
      <c r="P42" s="82"/>
      <c r="Q42" s="84"/>
      <c r="R42" s="81"/>
      <c r="S42" s="15"/>
      <c r="T42" s="15"/>
      <c r="U42" s="15"/>
      <c r="V42" s="15"/>
      <c r="W42" s="15"/>
      <c r="X42" s="15"/>
      <c r="Y42" s="15"/>
      <c r="Z42" s="15"/>
    </row>
    <row r="43" spans="1:26" ht="26.25" customHeight="1">
      <c r="A43" s="78" t="s">
        <v>443</v>
      </c>
      <c r="B43" s="53" t="s">
        <v>444</v>
      </c>
      <c r="C43" s="74" t="s">
        <v>445</v>
      </c>
      <c r="D43" s="26" t="s">
        <v>385</v>
      </c>
      <c r="E43" s="54">
        <f t="shared" si="13"/>
        <v>0</v>
      </c>
      <c r="F43" s="55">
        <f t="shared" si="10"/>
        <v>0</v>
      </c>
      <c r="G43" s="75">
        <f t="shared" ref="G43:K43" si="29">G44+G45</f>
        <v>0</v>
      </c>
      <c r="H43" s="75">
        <f t="shared" si="29"/>
        <v>0</v>
      </c>
      <c r="I43" s="75">
        <f t="shared" si="29"/>
        <v>0</v>
      </c>
      <c r="J43" s="75">
        <f t="shared" si="29"/>
        <v>0</v>
      </c>
      <c r="K43" s="76">
        <f t="shared" si="29"/>
        <v>0</v>
      </c>
      <c r="L43" s="57">
        <f t="shared" si="15"/>
        <v>0</v>
      </c>
      <c r="M43" s="159">
        <f>M44+M45</f>
        <v>0</v>
      </c>
      <c r="N43" s="118"/>
      <c r="O43" s="120"/>
      <c r="P43" s="76">
        <f t="shared" ref="P43:R43" si="30">P44+P45</f>
        <v>0</v>
      </c>
      <c r="Q43" s="77">
        <f t="shared" si="30"/>
        <v>0</v>
      </c>
      <c r="R43" s="75">
        <f t="shared" si="30"/>
        <v>0</v>
      </c>
      <c r="S43" s="15"/>
      <c r="T43" s="15"/>
      <c r="U43" s="15"/>
      <c r="V43" s="15"/>
      <c r="W43" s="15"/>
      <c r="X43" s="15"/>
      <c r="Y43" s="15"/>
      <c r="Z43" s="15"/>
    </row>
    <row r="44" spans="1:26" ht="15.75" customHeight="1">
      <c r="A44" s="78" t="s">
        <v>424</v>
      </c>
      <c r="B44" s="53" t="s">
        <v>446</v>
      </c>
      <c r="C44" s="26" t="s">
        <v>385</v>
      </c>
      <c r="D44" s="79">
        <v>296</v>
      </c>
      <c r="E44" s="54">
        <f t="shared" si="13"/>
        <v>0</v>
      </c>
      <c r="F44" s="55">
        <f t="shared" si="10"/>
        <v>0</v>
      </c>
      <c r="G44" s="81"/>
      <c r="H44" s="81"/>
      <c r="I44" s="81"/>
      <c r="J44" s="81"/>
      <c r="K44" s="82"/>
      <c r="L44" s="57">
        <f t="shared" si="15"/>
        <v>0</v>
      </c>
      <c r="M44" s="160"/>
      <c r="N44" s="118"/>
      <c r="O44" s="120"/>
      <c r="P44" s="82"/>
      <c r="Q44" s="84"/>
      <c r="R44" s="81"/>
      <c r="S44" s="15"/>
      <c r="T44" s="15"/>
      <c r="U44" s="15"/>
      <c r="V44" s="15"/>
      <c r="W44" s="15"/>
      <c r="X44" s="15"/>
      <c r="Y44" s="15"/>
      <c r="Z44" s="15"/>
    </row>
    <row r="45" spans="1:26" ht="15.75" customHeight="1">
      <c r="A45" s="78" t="s">
        <v>447</v>
      </c>
      <c r="B45" s="53" t="s">
        <v>448</v>
      </c>
      <c r="C45" s="26" t="s">
        <v>385</v>
      </c>
      <c r="D45" s="79">
        <v>262</v>
      </c>
      <c r="E45" s="54">
        <f t="shared" si="13"/>
        <v>0</v>
      </c>
      <c r="F45" s="55">
        <f t="shared" si="10"/>
        <v>0</v>
      </c>
      <c r="G45" s="81"/>
      <c r="H45" s="81"/>
      <c r="I45" s="81"/>
      <c r="J45" s="81"/>
      <c r="K45" s="82"/>
      <c r="L45" s="57">
        <f t="shared" si="15"/>
        <v>0</v>
      </c>
      <c r="M45" s="160"/>
      <c r="N45" s="118"/>
      <c r="O45" s="120"/>
      <c r="P45" s="82"/>
      <c r="Q45" s="84"/>
      <c r="R45" s="81"/>
      <c r="S45" s="15"/>
      <c r="T45" s="15"/>
      <c r="U45" s="15"/>
      <c r="V45" s="15"/>
      <c r="W45" s="15"/>
      <c r="X45" s="15"/>
      <c r="Y45" s="15"/>
      <c r="Z45" s="15"/>
    </row>
    <row r="46" spans="1:26" ht="39" customHeight="1">
      <c r="A46" s="78" t="s">
        <v>449</v>
      </c>
      <c r="B46" s="53" t="s">
        <v>450</v>
      </c>
      <c r="C46" s="74" t="s">
        <v>451</v>
      </c>
      <c r="D46" s="79">
        <v>296</v>
      </c>
      <c r="E46" s="54">
        <f t="shared" si="13"/>
        <v>0</v>
      </c>
      <c r="F46" s="55">
        <f t="shared" si="10"/>
        <v>0</v>
      </c>
      <c r="G46" s="81"/>
      <c r="H46" s="81"/>
      <c r="I46" s="81"/>
      <c r="J46" s="81"/>
      <c r="K46" s="82"/>
      <c r="L46" s="57">
        <f t="shared" si="15"/>
        <v>0</v>
      </c>
      <c r="M46" s="160"/>
      <c r="N46" s="118"/>
      <c r="O46" s="120"/>
      <c r="P46" s="82"/>
      <c r="Q46" s="84"/>
      <c r="R46" s="81"/>
      <c r="S46" s="15"/>
      <c r="T46" s="15"/>
      <c r="U46" s="15"/>
      <c r="V46" s="15"/>
      <c r="W46" s="15"/>
      <c r="X46" s="15"/>
      <c r="Y46" s="15"/>
      <c r="Z46" s="15"/>
    </row>
    <row r="47" spans="1:26" ht="15.75" customHeight="1">
      <c r="A47" s="78" t="s">
        <v>452</v>
      </c>
      <c r="B47" s="53" t="s">
        <v>453</v>
      </c>
      <c r="C47" s="74" t="s">
        <v>454</v>
      </c>
      <c r="D47" s="26" t="s">
        <v>385</v>
      </c>
      <c r="E47" s="54">
        <f t="shared" si="13"/>
        <v>0</v>
      </c>
      <c r="F47" s="55">
        <f t="shared" si="10"/>
        <v>0</v>
      </c>
      <c r="G47" s="75">
        <f t="shared" ref="G47:K47" si="31">G48+G49+G50+G51</f>
        <v>0</v>
      </c>
      <c r="H47" s="75">
        <f t="shared" si="31"/>
        <v>0</v>
      </c>
      <c r="I47" s="75">
        <f t="shared" si="31"/>
        <v>0</v>
      </c>
      <c r="J47" s="75">
        <f t="shared" si="31"/>
        <v>0</v>
      </c>
      <c r="K47" s="76">
        <f t="shared" si="31"/>
        <v>0</v>
      </c>
      <c r="L47" s="57">
        <f t="shared" si="15"/>
        <v>0</v>
      </c>
      <c r="M47" s="159">
        <f>M48+M49+M50+M51</f>
        <v>0</v>
      </c>
      <c r="N47" s="118"/>
      <c r="O47" s="120"/>
      <c r="P47" s="76">
        <f t="shared" ref="P47:R47" si="32">P48+P49+P50+P51</f>
        <v>0</v>
      </c>
      <c r="Q47" s="77">
        <f t="shared" si="32"/>
        <v>0</v>
      </c>
      <c r="R47" s="75">
        <f t="shared" si="32"/>
        <v>0</v>
      </c>
      <c r="S47" s="15"/>
      <c r="T47" s="15"/>
      <c r="U47" s="15"/>
      <c r="V47" s="15"/>
      <c r="W47" s="15"/>
      <c r="X47" s="15"/>
      <c r="Y47" s="15"/>
      <c r="Z47" s="15"/>
    </row>
    <row r="48" spans="1:26" ht="15.75" customHeight="1">
      <c r="A48" s="78" t="s">
        <v>414</v>
      </c>
      <c r="B48" s="53" t="s">
        <v>455</v>
      </c>
      <c r="C48" s="26" t="s">
        <v>385</v>
      </c>
      <c r="D48" s="79">
        <v>222</v>
      </c>
      <c r="E48" s="54">
        <f t="shared" si="13"/>
        <v>0</v>
      </c>
      <c r="F48" s="55">
        <f t="shared" si="10"/>
        <v>0</v>
      </c>
      <c r="G48" s="81"/>
      <c r="H48" s="81"/>
      <c r="I48" s="81"/>
      <c r="J48" s="81"/>
      <c r="K48" s="82"/>
      <c r="L48" s="57">
        <f t="shared" si="15"/>
        <v>0</v>
      </c>
      <c r="M48" s="160"/>
      <c r="N48" s="118"/>
      <c r="O48" s="120"/>
      <c r="P48" s="82"/>
      <c r="Q48" s="84"/>
      <c r="R48" s="81"/>
      <c r="S48" s="15"/>
      <c r="T48" s="15"/>
      <c r="U48" s="15"/>
      <c r="V48" s="15"/>
      <c r="W48" s="15"/>
      <c r="X48" s="15"/>
      <c r="Y48" s="15"/>
      <c r="Z48" s="15"/>
    </row>
    <row r="49" spans="1:26" ht="15.75" customHeight="1">
      <c r="A49" s="78" t="s">
        <v>416</v>
      </c>
      <c r="B49" s="53" t="s">
        <v>456</v>
      </c>
      <c r="C49" s="26" t="s">
        <v>385</v>
      </c>
      <c r="D49" s="79">
        <v>226</v>
      </c>
      <c r="E49" s="54">
        <f t="shared" si="13"/>
        <v>0</v>
      </c>
      <c r="F49" s="55">
        <f t="shared" si="10"/>
        <v>0</v>
      </c>
      <c r="G49" s="81"/>
      <c r="H49" s="81"/>
      <c r="I49" s="81"/>
      <c r="J49" s="81"/>
      <c r="K49" s="82"/>
      <c r="L49" s="57">
        <f t="shared" si="15"/>
        <v>0</v>
      </c>
      <c r="M49" s="160"/>
      <c r="N49" s="118"/>
      <c r="O49" s="120"/>
      <c r="P49" s="82"/>
      <c r="Q49" s="84"/>
      <c r="R49" s="81"/>
      <c r="S49" s="15"/>
      <c r="T49" s="15"/>
      <c r="U49" s="15"/>
      <c r="V49" s="15"/>
      <c r="W49" s="15"/>
      <c r="X49" s="15"/>
      <c r="Y49" s="15"/>
      <c r="Z49" s="15"/>
    </row>
    <row r="50" spans="1:26" ht="15.75" customHeight="1">
      <c r="A50" s="78" t="s">
        <v>447</v>
      </c>
      <c r="B50" s="53" t="s">
        <v>457</v>
      </c>
      <c r="C50" s="26" t="s">
        <v>385</v>
      </c>
      <c r="D50" s="79">
        <v>262</v>
      </c>
      <c r="E50" s="54">
        <f t="shared" si="13"/>
        <v>0</v>
      </c>
      <c r="F50" s="55">
        <f t="shared" si="10"/>
        <v>0</v>
      </c>
      <c r="G50" s="81"/>
      <c r="H50" s="81"/>
      <c r="I50" s="81"/>
      <c r="J50" s="81"/>
      <c r="K50" s="82"/>
      <c r="L50" s="57">
        <f t="shared" si="15"/>
        <v>0</v>
      </c>
      <c r="M50" s="160"/>
      <c r="N50" s="118"/>
      <c r="O50" s="120"/>
      <c r="P50" s="82"/>
      <c r="Q50" s="84"/>
      <c r="R50" s="81"/>
      <c r="S50" s="15"/>
      <c r="T50" s="15"/>
      <c r="U50" s="15"/>
      <c r="V50" s="15"/>
      <c r="W50" s="15"/>
      <c r="X50" s="15"/>
      <c r="Y50" s="15"/>
      <c r="Z50" s="15"/>
    </row>
    <row r="51" spans="1:26" ht="15.75" customHeight="1">
      <c r="A51" s="78" t="s">
        <v>458</v>
      </c>
      <c r="B51" s="53" t="s">
        <v>459</v>
      </c>
      <c r="C51" s="26" t="s">
        <v>385</v>
      </c>
      <c r="D51" s="79">
        <v>296</v>
      </c>
      <c r="E51" s="54">
        <f t="shared" si="13"/>
        <v>0</v>
      </c>
      <c r="F51" s="55">
        <f t="shared" si="10"/>
        <v>0</v>
      </c>
      <c r="G51" s="81"/>
      <c r="H51" s="81"/>
      <c r="I51" s="81"/>
      <c r="J51" s="81"/>
      <c r="K51" s="82"/>
      <c r="L51" s="57">
        <f t="shared" si="15"/>
        <v>0</v>
      </c>
      <c r="M51" s="160"/>
      <c r="N51" s="118"/>
      <c r="O51" s="120"/>
      <c r="P51" s="82"/>
      <c r="Q51" s="84"/>
      <c r="R51" s="81"/>
      <c r="S51" s="15"/>
      <c r="T51" s="15"/>
      <c r="U51" s="15"/>
      <c r="V51" s="15"/>
      <c r="W51" s="15"/>
      <c r="X51" s="15"/>
      <c r="Y51" s="15"/>
      <c r="Z51" s="15"/>
    </row>
    <row r="52" spans="1:26" ht="15.75" customHeight="1">
      <c r="A52" s="73" t="s">
        <v>460</v>
      </c>
      <c r="B52" s="53" t="s">
        <v>461</v>
      </c>
      <c r="C52" s="74" t="s">
        <v>462</v>
      </c>
      <c r="D52" s="74" t="s">
        <v>385</v>
      </c>
      <c r="E52" s="54">
        <f t="shared" si="13"/>
        <v>0</v>
      </c>
      <c r="F52" s="55">
        <f t="shared" si="10"/>
        <v>0</v>
      </c>
      <c r="G52" s="75">
        <f t="shared" ref="G52:K52" si="33">G53+G54+G55</f>
        <v>0</v>
      </c>
      <c r="H52" s="75">
        <f t="shared" si="33"/>
        <v>0</v>
      </c>
      <c r="I52" s="75">
        <f t="shared" si="33"/>
        <v>0</v>
      </c>
      <c r="J52" s="75">
        <f t="shared" si="33"/>
        <v>0</v>
      </c>
      <c r="K52" s="76">
        <f t="shared" si="33"/>
        <v>0</v>
      </c>
      <c r="L52" s="57">
        <f t="shared" si="15"/>
        <v>0</v>
      </c>
      <c r="M52" s="159">
        <f>M53+M54+M55</f>
        <v>0</v>
      </c>
      <c r="N52" s="118"/>
      <c r="O52" s="120"/>
      <c r="P52" s="76">
        <f t="shared" ref="P52:R52" si="34">P53+P54+P55</f>
        <v>0</v>
      </c>
      <c r="Q52" s="77">
        <f t="shared" si="34"/>
        <v>0</v>
      </c>
      <c r="R52" s="75">
        <f t="shared" si="34"/>
        <v>0</v>
      </c>
      <c r="S52" s="15"/>
      <c r="T52" s="15"/>
      <c r="U52" s="15"/>
      <c r="V52" s="15"/>
      <c r="W52" s="15"/>
      <c r="X52" s="15"/>
      <c r="Y52" s="15"/>
      <c r="Z52" s="15"/>
    </row>
    <row r="53" spans="1:26" ht="26.25" customHeight="1">
      <c r="A53" s="78" t="s">
        <v>463</v>
      </c>
      <c r="B53" s="53" t="s">
        <v>464</v>
      </c>
      <c r="C53" s="74" t="s">
        <v>465</v>
      </c>
      <c r="D53" s="79">
        <v>291</v>
      </c>
      <c r="E53" s="54">
        <f t="shared" si="13"/>
        <v>0</v>
      </c>
      <c r="F53" s="55">
        <f t="shared" si="10"/>
        <v>0</v>
      </c>
      <c r="G53" s="81"/>
      <c r="H53" s="81"/>
      <c r="I53" s="81"/>
      <c r="J53" s="81"/>
      <c r="K53" s="83"/>
      <c r="L53" s="57">
        <f t="shared" si="15"/>
        <v>0</v>
      </c>
      <c r="M53" s="160"/>
      <c r="N53" s="118"/>
      <c r="O53" s="120"/>
      <c r="P53" s="82"/>
      <c r="Q53" s="84"/>
      <c r="R53" s="81"/>
      <c r="S53" s="15"/>
      <c r="T53" s="15"/>
      <c r="U53" s="15"/>
      <c r="V53" s="15"/>
      <c r="W53" s="15"/>
      <c r="X53" s="15"/>
      <c r="Y53" s="15"/>
      <c r="Z53" s="15"/>
    </row>
    <row r="54" spans="1:26" ht="26.25" customHeight="1">
      <c r="A54" s="78" t="s">
        <v>466</v>
      </c>
      <c r="B54" s="53" t="s">
        <v>467</v>
      </c>
      <c r="C54" s="74" t="s">
        <v>468</v>
      </c>
      <c r="D54" s="79">
        <v>291</v>
      </c>
      <c r="E54" s="54">
        <f t="shared" si="13"/>
        <v>0</v>
      </c>
      <c r="F54" s="55">
        <f t="shared" si="10"/>
        <v>0</v>
      </c>
      <c r="G54" s="81"/>
      <c r="H54" s="81"/>
      <c r="I54" s="81"/>
      <c r="J54" s="81"/>
      <c r="K54" s="82"/>
      <c r="L54" s="57">
        <f t="shared" si="15"/>
        <v>0</v>
      </c>
      <c r="M54" s="160"/>
      <c r="N54" s="118"/>
      <c r="O54" s="120"/>
      <c r="P54" s="82"/>
      <c r="Q54" s="84"/>
      <c r="R54" s="81"/>
      <c r="S54" s="15"/>
      <c r="T54" s="15"/>
      <c r="U54" s="15"/>
      <c r="V54" s="15"/>
      <c r="W54" s="15"/>
      <c r="X54" s="15"/>
      <c r="Y54" s="15"/>
      <c r="Z54" s="15"/>
    </row>
    <row r="55" spans="1:26" ht="15.75" customHeight="1">
      <c r="A55" s="78" t="s">
        <v>469</v>
      </c>
      <c r="B55" s="53" t="s">
        <v>470</v>
      </c>
      <c r="C55" s="74" t="s">
        <v>471</v>
      </c>
      <c r="D55" s="74" t="s">
        <v>385</v>
      </c>
      <c r="E55" s="54">
        <f t="shared" si="13"/>
        <v>0</v>
      </c>
      <c r="F55" s="55">
        <f t="shared" si="10"/>
        <v>0</v>
      </c>
      <c r="G55" s="81"/>
      <c r="H55" s="81"/>
      <c r="I55" s="81"/>
      <c r="J55" s="81"/>
      <c r="K55" s="82"/>
      <c r="L55" s="57">
        <f t="shared" si="15"/>
        <v>0</v>
      </c>
      <c r="M55" s="160"/>
      <c r="N55" s="118"/>
      <c r="O55" s="120"/>
      <c r="P55" s="82"/>
      <c r="Q55" s="84"/>
      <c r="R55" s="81"/>
      <c r="S55" s="15"/>
      <c r="T55" s="15"/>
      <c r="U55" s="15"/>
      <c r="V55" s="15"/>
      <c r="W55" s="15"/>
      <c r="X55" s="15"/>
      <c r="Y55" s="15"/>
      <c r="Z55" s="15"/>
    </row>
    <row r="56" spans="1:26" ht="26.25" customHeight="1">
      <c r="A56" s="73" t="s">
        <v>472</v>
      </c>
      <c r="B56" s="53" t="s">
        <v>473</v>
      </c>
      <c r="C56" s="74" t="s">
        <v>385</v>
      </c>
      <c r="D56" s="74" t="s">
        <v>385</v>
      </c>
      <c r="E56" s="54">
        <f t="shared" si="13"/>
        <v>0</v>
      </c>
      <c r="F56" s="55">
        <f t="shared" si="10"/>
        <v>0</v>
      </c>
      <c r="G56" s="75">
        <f t="shared" ref="G56:K56" si="35">G57+G58+G59+G60</f>
        <v>0</v>
      </c>
      <c r="H56" s="75">
        <f t="shared" si="35"/>
        <v>0</v>
      </c>
      <c r="I56" s="75">
        <f t="shared" si="35"/>
        <v>0</v>
      </c>
      <c r="J56" s="75">
        <f t="shared" si="35"/>
        <v>0</v>
      </c>
      <c r="K56" s="76">
        <f t="shared" si="35"/>
        <v>0</v>
      </c>
      <c r="L56" s="57">
        <f t="shared" si="15"/>
        <v>0</v>
      </c>
      <c r="M56" s="159">
        <f>M57+M58+M59+M60</f>
        <v>0</v>
      </c>
      <c r="N56" s="118"/>
      <c r="O56" s="120"/>
      <c r="P56" s="76">
        <f t="shared" ref="P56:R56" si="36">P57+P58+P59+P60</f>
        <v>0</v>
      </c>
      <c r="Q56" s="77">
        <f t="shared" si="36"/>
        <v>0</v>
      </c>
      <c r="R56" s="75">
        <f t="shared" si="36"/>
        <v>0</v>
      </c>
      <c r="S56" s="15"/>
      <c r="T56" s="15"/>
      <c r="U56" s="15"/>
      <c r="V56" s="15"/>
      <c r="W56" s="15"/>
      <c r="X56" s="15"/>
      <c r="Y56" s="15"/>
      <c r="Z56" s="15"/>
    </row>
    <row r="57" spans="1:26" ht="26.25" customHeight="1">
      <c r="A57" s="78" t="s">
        <v>474</v>
      </c>
      <c r="B57" s="53" t="s">
        <v>475</v>
      </c>
      <c r="C57" s="74" t="s">
        <v>476</v>
      </c>
      <c r="D57" s="74" t="s">
        <v>385</v>
      </c>
      <c r="E57" s="54">
        <f t="shared" si="13"/>
        <v>0</v>
      </c>
      <c r="F57" s="55">
        <f t="shared" si="10"/>
        <v>0</v>
      </c>
      <c r="G57" s="81"/>
      <c r="H57" s="81"/>
      <c r="I57" s="81"/>
      <c r="J57" s="81"/>
      <c r="K57" s="82"/>
      <c r="L57" s="57">
        <f t="shared" si="15"/>
        <v>0</v>
      </c>
      <c r="M57" s="160"/>
      <c r="N57" s="118"/>
      <c r="O57" s="120"/>
      <c r="P57" s="82"/>
      <c r="Q57" s="84"/>
      <c r="R57" s="81"/>
      <c r="S57" s="15"/>
      <c r="T57" s="15"/>
      <c r="U57" s="15"/>
      <c r="V57" s="15"/>
      <c r="W57" s="15"/>
      <c r="X57" s="15"/>
      <c r="Y57" s="15"/>
      <c r="Z57" s="15"/>
    </row>
    <row r="58" spans="1:26" ht="15.75" customHeight="1">
      <c r="A58" s="78" t="s">
        <v>477</v>
      </c>
      <c r="B58" s="53" t="s">
        <v>478</v>
      </c>
      <c r="C58" s="74" t="s">
        <v>479</v>
      </c>
      <c r="D58" s="74" t="s">
        <v>385</v>
      </c>
      <c r="E58" s="54">
        <f t="shared" si="13"/>
        <v>0</v>
      </c>
      <c r="F58" s="55">
        <f t="shared" si="10"/>
        <v>0</v>
      </c>
      <c r="G58" s="81"/>
      <c r="H58" s="81"/>
      <c r="I58" s="81"/>
      <c r="J58" s="81"/>
      <c r="K58" s="82"/>
      <c r="L58" s="57">
        <f t="shared" si="15"/>
        <v>0</v>
      </c>
      <c r="M58" s="160"/>
      <c r="N58" s="118"/>
      <c r="O58" s="120"/>
      <c r="P58" s="82"/>
      <c r="Q58" s="84"/>
      <c r="R58" s="81"/>
      <c r="S58" s="15"/>
      <c r="T58" s="15"/>
      <c r="U58" s="15"/>
      <c r="V58" s="15"/>
      <c r="W58" s="15"/>
      <c r="X58" s="15"/>
      <c r="Y58" s="15"/>
      <c r="Z58" s="15"/>
    </row>
    <row r="59" spans="1:26" ht="26.25" customHeight="1">
      <c r="A59" s="78" t="s">
        <v>480</v>
      </c>
      <c r="B59" s="53" t="s">
        <v>481</v>
      </c>
      <c r="C59" s="74" t="s">
        <v>482</v>
      </c>
      <c r="D59" s="74" t="s">
        <v>385</v>
      </c>
      <c r="E59" s="54">
        <f t="shared" si="13"/>
        <v>0</v>
      </c>
      <c r="F59" s="55">
        <f t="shared" si="10"/>
        <v>0</v>
      </c>
      <c r="G59" s="81"/>
      <c r="H59" s="81"/>
      <c r="I59" s="81"/>
      <c r="J59" s="81"/>
      <c r="K59" s="82"/>
      <c r="L59" s="57">
        <f t="shared" si="15"/>
        <v>0</v>
      </c>
      <c r="M59" s="160"/>
      <c r="N59" s="118"/>
      <c r="O59" s="120"/>
      <c r="P59" s="82"/>
      <c r="Q59" s="84"/>
      <c r="R59" s="81"/>
      <c r="S59" s="15"/>
      <c r="T59" s="15"/>
      <c r="U59" s="15"/>
      <c r="V59" s="15"/>
      <c r="W59" s="15"/>
      <c r="X59" s="15"/>
      <c r="Y59" s="15"/>
      <c r="Z59" s="15"/>
    </row>
    <row r="60" spans="1:26" ht="26.25" customHeight="1">
      <c r="A60" s="78" t="s">
        <v>483</v>
      </c>
      <c r="B60" s="53" t="s">
        <v>484</v>
      </c>
      <c r="C60" s="74" t="s">
        <v>485</v>
      </c>
      <c r="D60" s="74" t="s">
        <v>385</v>
      </c>
      <c r="E60" s="54">
        <f t="shared" si="13"/>
        <v>0</v>
      </c>
      <c r="F60" s="55">
        <f t="shared" si="10"/>
        <v>0</v>
      </c>
      <c r="G60" s="81"/>
      <c r="H60" s="81"/>
      <c r="I60" s="81"/>
      <c r="J60" s="81"/>
      <c r="K60" s="82"/>
      <c r="L60" s="57">
        <f t="shared" si="15"/>
        <v>0</v>
      </c>
      <c r="M60" s="160"/>
      <c r="N60" s="118"/>
      <c r="O60" s="120"/>
      <c r="P60" s="82"/>
      <c r="Q60" s="84"/>
      <c r="R60" s="81"/>
      <c r="S60" s="15"/>
      <c r="T60" s="15"/>
      <c r="U60" s="15"/>
      <c r="V60" s="15"/>
      <c r="W60" s="15"/>
      <c r="X60" s="15"/>
      <c r="Y60" s="15"/>
      <c r="Z60" s="15"/>
    </row>
    <row r="61" spans="1:26" ht="15.75" customHeight="1">
      <c r="A61" s="78" t="s">
        <v>486</v>
      </c>
      <c r="B61" s="53" t="s">
        <v>487</v>
      </c>
      <c r="C61" s="74" t="s">
        <v>488</v>
      </c>
      <c r="D61" s="74" t="s">
        <v>385</v>
      </c>
      <c r="E61" s="54">
        <f t="shared" si="13"/>
        <v>0</v>
      </c>
      <c r="F61" s="55">
        <f t="shared" si="10"/>
        <v>0</v>
      </c>
      <c r="G61" s="75">
        <f t="shared" ref="G61:K61" si="37">G62+G63</f>
        <v>0</v>
      </c>
      <c r="H61" s="75">
        <f t="shared" si="37"/>
        <v>0</v>
      </c>
      <c r="I61" s="75">
        <f t="shared" si="37"/>
        <v>0</v>
      </c>
      <c r="J61" s="75">
        <f t="shared" si="37"/>
        <v>0</v>
      </c>
      <c r="K61" s="76">
        <f t="shared" si="37"/>
        <v>0</v>
      </c>
      <c r="L61" s="57">
        <f t="shared" si="15"/>
        <v>0</v>
      </c>
      <c r="M61" s="159">
        <f>M62+M63</f>
        <v>0</v>
      </c>
      <c r="N61" s="118"/>
      <c r="O61" s="120"/>
      <c r="P61" s="76">
        <f t="shared" ref="P61:R61" si="38">P62+P63</f>
        <v>0</v>
      </c>
      <c r="Q61" s="77">
        <f t="shared" si="38"/>
        <v>0</v>
      </c>
      <c r="R61" s="75">
        <f t="shared" si="38"/>
        <v>0</v>
      </c>
      <c r="S61" s="15"/>
      <c r="T61" s="15"/>
      <c r="U61" s="15"/>
      <c r="V61" s="15"/>
      <c r="W61" s="15"/>
      <c r="X61" s="15"/>
      <c r="Y61" s="15"/>
      <c r="Z61" s="15"/>
    </row>
    <row r="62" spans="1:26" ht="26.25" customHeight="1">
      <c r="A62" s="78" t="s">
        <v>489</v>
      </c>
      <c r="B62" s="53" t="s">
        <v>490</v>
      </c>
      <c r="C62" s="74" t="s">
        <v>385</v>
      </c>
      <c r="D62" s="79">
        <v>253</v>
      </c>
      <c r="E62" s="54">
        <f t="shared" si="13"/>
        <v>0</v>
      </c>
      <c r="F62" s="55">
        <f t="shared" si="10"/>
        <v>0</v>
      </c>
      <c r="G62" s="81"/>
      <c r="H62" s="81"/>
      <c r="I62" s="81"/>
      <c r="J62" s="81"/>
      <c r="K62" s="82"/>
      <c r="L62" s="57">
        <f t="shared" si="15"/>
        <v>0</v>
      </c>
      <c r="M62" s="160"/>
      <c r="N62" s="118"/>
      <c r="O62" s="120"/>
      <c r="P62" s="82"/>
      <c r="Q62" s="84"/>
      <c r="R62" s="81"/>
      <c r="S62" s="15"/>
      <c r="T62" s="15"/>
      <c r="U62" s="15"/>
      <c r="V62" s="15"/>
      <c r="W62" s="15"/>
      <c r="X62" s="15"/>
      <c r="Y62" s="15"/>
      <c r="Z62" s="15"/>
    </row>
    <row r="63" spans="1:26" ht="15.75" customHeight="1">
      <c r="A63" s="78" t="s">
        <v>491</v>
      </c>
      <c r="B63" s="53" t="s">
        <v>492</v>
      </c>
      <c r="C63" s="74" t="s">
        <v>385</v>
      </c>
      <c r="D63" s="79">
        <v>256</v>
      </c>
      <c r="E63" s="54">
        <f t="shared" si="13"/>
        <v>0</v>
      </c>
      <c r="F63" s="55">
        <f t="shared" si="10"/>
        <v>0</v>
      </c>
      <c r="G63" s="81"/>
      <c r="H63" s="81"/>
      <c r="I63" s="81"/>
      <c r="J63" s="81"/>
      <c r="K63" s="82"/>
      <c r="L63" s="57">
        <f t="shared" si="15"/>
        <v>0</v>
      </c>
      <c r="M63" s="160"/>
      <c r="N63" s="118"/>
      <c r="O63" s="120"/>
      <c r="P63" s="82"/>
      <c r="Q63" s="84"/>
      <c r="R63" s="81"/>
      <c r="S63" s="15"/>
      <c r="T63" s="15"/>
      <c r="U63" s="15"/>
      <c r="V63" s="15"/>
      <c r="W63" s="15"/>
      <c r="X63" s="15"/>
      <c r="Y63" s="15"/>
      <c r="Z63" s="15"/>
    </row>
    <row r="64" spans="1:26" ht="15.75" customHeight="1">
      <c r="A64" s="73" t="s">
        <v>493</v>
      </c>
      <c r="B64" s="53" t="s">
        <v>494</v>
      </c>
      <c r="C64" s="74" t="s">
        <v>495</v>
      </c>
      <c r="D64" s="74" t="s">
        <v>385</v>
      </c>
      <c r="E64" s="54">
        <f t="shared" si="13"/>
        <v>0</v>
      </c>
      <c r="F64" s="55">
        <f t="shared" si="10"/>
        <v>0</v>
      </c>
      <c r="G64" s="75">
        <f t="shared" ref="G64:K64" si="39">G65+G66</f>
        <v>0</v>
      </c>
      <c r="H64" s="75">
        <f t="shared" si="39"/>
        <v>0</v>
      </c>
      <c r="I64" s="75">
        <f t="shared" si="39"/>
        <v>0</v>
      </c>
      <c r="J64" s="75">
        <f t="shared" si="39"/>
        <v>0</v>
      </c>
      <c r="K64" s="76">
        <f t="shared" si="39"/>
        <v>0</v>
      </c>
      <c r="L64" s="57">
        <f t="shared" si="15"/>
        <v>0</v>
      </c>
      <c r="M64" s="159">
        <f>M65+M66</f>
        <v>0</v>
      </c>
      <c r="N64" s="118"/>
      <c r="O64" s="120"/>
      <c r="P64" s="76">
        <f t="shared" ref="P64:R64" si="40">P65+P66</f>
        <v>0</v>
      </c>
      <c r="Q64" s="77">
        <f t="shared" si="40"/>
        <v>0</v>
      </c>
      <c r="R64" s="75">
        <f t="shared" si="40"/>
        <v>0</v>
      </c>
      <c r="S64" s="15"/>
      <c r="T64" s="15"/>
      <c r="U64" s="15"/>
      <c r="V64" s="15"/>
      <c r="W64" s="15"/>
      <c r="X64" s="15"/>
      <c r="Y64" s="15"/>
      <c r="Z64" s="15"/>
    </row>
    <row r="65" spans="1:26" ht="39" customHeight="1">
      <c r="A65" s="78" t="s">
        <v>496</v>
      </c>
      <c r="B65" s="53" t="s">
        <v>497</v>
      </c>
      <c r="C65" s="74" t="s">
        <v>498</v>
      </c>
      <c r="D65" s="74" t="s">
        <v>385</v>
      </c>
      <c r="E65" s="54">
        <f t="shared" si="13"/>
        <v>0</v>
      </c>
      <c r="F65" s="55">
        <f t="shared" si="10"/>
        <v>0</v>
      </c>
      <c r="G65" s="81"/>
      <c r="H65" s="81"/>
      <c r="I65" s="81"/>
      <c r="J65" s="81"/>
      <c r="K65" s="82"/>
      <c r="L65" s="57">
        <f t="shared" si="15"/>
        <v>0</v>
      </c>
      <c r="M65" s="160"/>
      <c r="N65" s="118"/>
      <c r="O65" s="120"/>
      <c r="P65" s="82"/>
      <c r="Q65" s="84"/>
      <c r="R65" s="81"/>
      <c r="S65" s="15"/>
      <c r="T65" s="15"/>
      <c r="U65" s="15"/>
      <c r="V65" s="15"/>
      <c r="W65" s="15"/>
      <c r="X65" s="15"/>
      <c r="Y65" s="15"/>
      <c r="Z65" s="15"/>
    </row>
    <row r="66" spans="1:26" ht="39" customHeight="1">
      <c r="A66" s="78" t="s">
        <v>499</v>
      </c>
      <c r="B66" s="53" t="s">
        <v>500</v>
      </c>
      <c r="C66" s="74" t="s">
        <v>501</v>
      </c>
      <c r="D66" s="74" t="s">
        <v>385</v>
      </c>
      <c r="E66" s="54">
        <f t="shared" si="13"/>
        <v>0</v>
      </c>
      <c r="F66" s="55">
        <f t="shared" si="10"/>
        <v>0</v>
      </c>
      <c r="G66" s="81"/>
      <c r="H66" s="81"/>
      <c r="I66" s="81"/>
      <c r="J66" s="81"/>
      <c r="K66" s="82"/>
      <c r="L66" s="57">
        <f t="shared" si="15"/>
        <v>0</v>
      </c>
      <c r="M66" s="160"/>
      <c r="N66" s="118"/>
      <c r="O66" s="120"/>
      <c r="P66" s="82"/>
      <c r="Q66" s="84"/>
      <c r="R66" s="81"/>
      <c r="S66" s="15"/>
      <c r="T66" s="15"/>
      <c r="U66" s="15"/>
      <c r="V66" s="15"/>
      <c r="W66" s="15"/>
      <c r="X66" s="15"/>
      <c r="Y66" s="15"/>
      <c r="Z66" s="15"/>
    </row>
    <row r="67" spans="1:26" ht="30" customHeight="1">
      <c r="A67" s="73" t="s">
        <v>502</v>
      </c>
      <c r="B67" s="53" t="s">
        <v>503</v>
      </c>
      <c r="C67" s="74" t="s">
        <v>504</v>
      </c>
      <c r="D67" s="74" t="s">
        <v>385</v>
      </c>
      <c r="E67" s="54">
        <f t="shared" si="13"/>
        <v>68757317.780000016</v>
      </c>
      <c r="F67" s="55">
        <f t="shared" si="10"/>
        <v>60958963.950000003</v>
      </c>
      <c r="G67" s="75">
        <f t="shared" ref="G67:K67" si="41">G68+G71+G85+G113+G114</f>
        <v>46201484.950000003</v>
      </c>
      <c r="H67" s="75">
        <f t="shared" si="41"/>
        <v>5158079</v>
      </c>
      <c r="I67" s="75">
        <f t="shared" si="41"/>
        <v>9599400</v>
      </c>
      <c r="J67" s="75">
        <f t="shared" si="41"/>
        <v>0</v>
      </c>
      <c r="K67" s="76">
        <f t="shared" si="41"/>
        <v>0</v>
      </c>
      <c r="L67" s="57">
        <f t="shared" si="15"/>
        <v>7798353.8300000001</v>
      </c>
      <c r="M67" s="159">
        <f>M68+M71+M85+M113+M114</f>
        <v>7027947.9000000004</v>
      </c>
      <c r="N67" s="118"/>
      <c r="O67" s="120"/>
      <c r="P67" s="76">
        <f t="shared" ref="P67:R67" si="42">P68+P71+P85+P113+P114</f>
        <v>770405.93</v>
      </c>
      <c r="Q67" s="77">
        <f t="shared" si="42"/>
        <v>0</v>
      </c>
      <c r="R67" s="75">
        <f t="shared" si="42"/>
        <v>0</v>
      </c>
      <c r="S67" s="15"/>
      <c r="T67" s="15"/>
      <c r="U67" s="15"/>
      <c r="V67" s="15"/>
      <c r="W67" s="15"/>
      <c r="X67" s="15"/>
      <c r="Y67" s="15"/>
      <c r="Z67" s="15"/>
    </row>
    <row r="68" spans="1:26" ht="39" customHeight="1">
      <c r="A68" s="78" t="s">
        <v>505</v>
      </c>
      <c r="B68" s="53" t="s">
        <v>506</v>
      </c>
      <c r="C68" s="74" t="s">
        <v>507</v>
      </c>
      <c r="D68" s="74" t="s">
        <v>385</v>
      </c>
      <c r="E68" s="54">
        <f t="shared" si="13"/>
        <v>0</v>
      </c>
      <c r="F68" s="55">
        <f t="shared" si="10"/>
        <v>0</v>
      </c>
      <c r="G68" s="75">
        <f t="shared" ref="G68:K68" si="43">G69+G70</f>
        <v>0</v>
      </c>
      <c r="H68" s="75">
        <f t="shared" si="43"/>
        <v>0</v>
      </c>
      <c r="I68" s="75">
        <f t="shared" si="43"/>
        <v>0</v>
      </c>
      <c r="J68" s="75">
        <f t="shared" si="43"/>
        <v>0</v>
      </c>
      <c r="K68" s="76">
        <f t="shared" si="43"/>
        <v>0</v>
      </c>
      <c r="L68" s="57">
        <f t="shared" si="15"/>
        <v>0</v>
      </c>
      <c r="M68" s="159">
        <f>M69+M70</f>
        <v>0</v>
      </c>
      <c r="N68" s="118"/>
      <c r="O68" s="120"/>
      <c r="P68" s="76">
        <f t="shared" ref="P68:R68" si="44">P69+P70</f>
        <v>0</v>
      </c>
      <c r="Q68" s="77">
        <f t="shared" si="44"/>
        <v>0</v>
      </c>
      <c r="R68" s="75">
        <f t="shared" si="44"/>
        <v>0</v>
      </c>
      <c r="S68" s="15"/>
      <c r="T68" s="15"/>
      <c r="U68" s="15"/>
      <c r="V68" s="15"/>
      <c r="W68" s="15"/>
      <c r="X68" s="15"/>
      <c r="Y68" s="15"/>
      <c r="Z68" s="15"/>
    </row>
    <row r="69" spans="1:26" ht="15.75" customHeight="1">
      <c r="A69" s="78" t="s">
        <v>416</v>
      </c>
      <c r="B69" s="53" t="s">
        <v>508</v>
      </c>
      <c r="C69" s="74" t="s">
        <v>385</v>
      </c>
      <c r="D69" s="79">
        <v>226</v>
      </c>
      <c r="E69" s="54">
        <f t="shared" si="13"/>
        <v>0</v>
      </c>
      <c r="F69" s="55">
        <f t="shared" si="10"/>
        <v>0</v>
      </c>
      <c r="G69" s="81"/>
      <c r="H69" s="81"/>
      <c r="I69" s="81"/>
      <c r="J69" s="81"/>
      <c r="K69" s="82"/>
      <c r="L69" s="57">
        <f t="shared" si="15"/>
        <v>0</v>
      </c>
      <c r="M69" s="160"/>
      <c r="N69" s="118"/>
      <c r="O69" s="120"/>
      <c r="P69" s="82"/>
      <c r="Q69" s="84"/>
      <c r="R69" s="81"/>
      <c r="S69" s="15"/>
      <c r="T69" s="15"/>
      <c r="U69" s="15"/>
      <c r="V69" s="15"/>
      <c r="W69" s="15"/>
      <c r="X69" s="15"/>
      <c r="Y69" s="15"/>
      <c r="Z69" s="15"/>
    </row>
    <row r="70" spans="1:26" ht="15.75" customHeight="1">
      <c r="A70" s="78" t="s">
        <v>509</v>
      </c>
      <c r="B70" s="53" t="s">
        <v>510</v>
      </c>
      <c r="C70" s="74" t="s">
        <v>385</v>
      </c>
      <c r="D70" s="79">
        <v>320</v>
      </c>
      <c r="E70" s="54">
        <f t="shared" si="13"/>
        <v>0</v>
      </c>
      <c r="F70" s="55">
        <f t="shared" si="10"/>
        <v>0</v>
      </c>
      <c r="G70" s="81"/>
      <c r="H70" s="81"/>
      <c r="I70" s="81"/>
      <c r="J70" s="81"/>
      <c r="K70" s="82"/>
      <c r="L70" s="57">
        <f t="shared" si="15"/>
        <v>0</v>
      </c>
      <c r="M70" s="160"/>
      <c r="N70" s="118"/>
      <c r="O70" s="120"/>
      <c r="P70" s="82"/>
      <c r="Q70" s="84"/>
      <c r="R70" s="81"/>
      <c r="S70" s="15"/>
      <c r="T70" s="15"/>
      <c r="U70" s="15"/>
      <c r="V70" s="15"/>
      <c r="W70" s="15"/>
      <c r="X70" s="15"/>
      <c r="Y70" s="15"/>
      <c r="Z70" s="15"/>
    </row>
    <row r="71" spans="1:26" ht="52.5" customHeight="1">
      <c r="A71" s="78" t="s">
        <v>511</v>
      </c>
      <c r="B71" s="53" t="s">
        <v>512</v>
      </c>
      <c r="C71" s="74" t="s">
        <v>513</v>
      </c>
      <c r="D71" s="74" t="s">
        <v>385</v>
      </c>
      <c r="E71" s="54">
        <f t="shared" si="13"/>
        <v>0</v>
      </c>
      <c r="F71" s="55">
        <f t="shared" si="10"/>
        <v>0</v>
      </c>
      <c r="G71" s="75">
        <f t="shared" ref="G71:K71" si="45">G72+G73+G74+G75+G76+G77+G78+G79+G80+G81+G82+G83+G84</f>
        <v>0</v>
      </c>
      <c r="H71" s="75">
        <f t="shared" si="45"/>
        <v>0</v>
      </c>
      <c r="I71" s="75">
        <f t="shared" si="45"/>
        <v>0</v>
      </c>
      <c r="J71" s="75">
        <f t="shared" si="45"/>
        <v>0</v>
      </c>
      <c r="K71" s="76">
        <f t="shared" si="45"/>
        <v>0</v>
      </c>
      <c r="L71" s="57">
        <f t="shared" si="15"/>
        <v>0</v>
      </c>
      <c r="M71" s="159">
        <f>M72+M73+M74+M75+M76+M77+M78+M79+M80+M81+M82+M83+M84</f>
        <v>0</v>
      </c>
      <c r="N71" s="118"/>
      <c r="O71" s="120"/>
      <c r="P71" s="76">
        <f t="shared" ref="P71:R71" si="46">P72+P73+P74+P75+P76+P77+P78+P79+P80+P81+P82+P83+P84</f>
        <v>0</v>
      </c>
      <c r="Q71" s="77">
        <f t="shared" si="46"/>
        <v>0</v>
      </c>
      <c r="R71" s="75">
        <f t="shared" si="46"/>
        <v>0</v>
      </c>
      <c r="S71" s="15"/>
      <c r="T71" s="15"/>
      <c r="U71" s="15"/>
      <c r="V71" s="15"/>
      <c r="W71" s="15"/>
      <c r="X71" s="15"/>
      <c r="Y71" s="15"/>
      <c r="Z71" s="15"/>
    </row>
    <row r="72" spans="1:26" ht="15.75" customHeight="1">
      <c r="A72" s="78" t="s">
        <v>414</v>
      </c>
      <c r="B72" s="53" t="s">
        <v>514</v>
      </c>
      <c r="C72" s="74" t="s">
        <v>385</v>
      </c>
      <c r="D72" s="79">
        <v>222</v>
      </c>
      <c r="E72" s="54">
        <f t="shared" si="13"/>
        <v>0</v>
      </c>
      <c r="F72" s="55">
        <f t="shared" si="10"/>
        <v>0</v>
      </c>
      <c r="G72" s="81"/>
      <c r="H72" s="81"/>
      <c r="I72" s="81"/>
      <c r="J72" s="81"/>
      <c r="K72" s="82"/>
      <c r="L72" s="57">
        <f t="shared" si="15"/>
        <v>0</v>
      </c>
      <c r="M72" s="160"/>
      <c r="N72" s="118"/>
      <c r="O72" s="120"/>
      <c r="P72" s="82"/>
      <c r="Q72" s="84"/>
      <c r="R72" s="81"/>
      <c r="S72" s="15"/>
      <c r="T72" s="15"/>
      <c r="U72" s="15"/>
      <c r="V72" s="15"/>
      <c r="W72" s="15"/>
      <c r="X72" s="15"/>
      <c r="Y72" s="15"/>
      <c r="Z72" s="15"/>
    </row>
    <row r="73" spans="1:26" ht="26.25" customHeight="1">
      <c r="A73" s="78" t="s">
        <v>515</v>
      </c>
      <c r="B73" s="53" t="s">
        <v>516</v>
      </c>
      <c r="C73" s="74" t="s">
        <v>385</v>
      </c>
      <c r="D73" s="79">
        <v>224</v>
      </c>
      <c r="E73" s="54">
        <f t="shared" si="13"/>
        <v>0</v>
      </c>
      <c r="F73" s="55">
        <f t="shared" si="10"/>
        <v>0</v>
      </c>
      <c r="G73" s="81"/>
      <c r="H73" s="81"/>
      <c r="I73" s="81"/>
      <c r="J73" s="81"/>
      <c r="K73" s="82"/>
      <c r="L73" s="57">
        <f t="shared" si="15"/>
        <v>0</v>
      </c>
      <c r="M73" s="160"/>
      <c r="N73" s="118"/>
      <c r="O73" s="120"/>
      <c r="P73" s="82"/>
      <c r="Q73" s="84"/>
      <c r="R73" s="81"/>
      <c r="S73" s="15"/>
      <c r="T73" s="15"/>
      <c r="U73" s="15"/>
      <c r="V73" s="15"/>
      <c r="W73" s="15"/>
      <c r="X73" s="15"/>
      <c r="Y73" s="15"/>
      <c r="Z73" s="15"/>
    </row>
    <row r="74" spans="1:26" ht="15.75" customHeight="1">
      <c r="A74" s="78" t="s">
        <v>517</v>
      </c>
      <c r="B74" s="53" t="s">
        <v>518</v>
      </c>
      <c r="C74" s="74" t="s">
        <v>385</v>
      </c>
      <c r="D74" s="79">
        <v>225</v>
      </c>
      <c r="E74" s="54">
        <f t="shared" si="13"/>
        <v>0</v>
      </c>
      <c r="F74" s="55">
        <f t="shared" si="10"/>
        <v>0</v>
      </c>
      <c r="G74" s="81"/>
      <c r="H74" s="81"/>
      <c r="I74" s="81"/>
      <c r="J74" s="81"/>
      <c r="K74" s="83"/>
      <c r="L74" s="57">
        <f t="shared" si="15"/>
        <v>0</v>
      </c>
      <c r="M74" s="160"/>
      <c r="N74" s="118"/>
      <c r="O74" s="120"/>
      <c r="P74" s="82"/>
      <c r="Q74" s="84"/>
      <c r="R74" s="81"/>
      <c r="S74" s="15"/>
      <c r="T74" s="15"/>
      <c r="U74" s="15"/>
      <c r="V74" s="15"/>
      <c r="W74" s="15"/>
      <c r="X74" s="15"/>
      <c r="Y74" s="15"/>
      <c r="Z74" s="15"/>
    </row>
    <row r="75" spans="1:26" ht="15.75" customHeight="1">
      <c r="A75" s="17" t="s">
        <v>416</v>
      </c>
      <c r="B75" s="53" t="s">
        <v>519</v>
      </c>
      <c r="C75" s="74" t="s">
        <v>385</v>
      </c>
      <c r="D75" s="79">
        <v>226</v>
      </c>
      <c r="E75" s="54">
        <f t="shared" si="13"/>
        <v>0</v>
      </c>
      <c r="F75" s="55">
        <f t="shared" si="10"/>
        <v>0</v>
      </c>
      <c r="G75" s="81"/>
      <c r="H75" s="81"/>
      <c r="I75" s="81"/>
      <c r="J75" s="81"/>
      <c r="K75" s="82"/>
      <c r="L75" s="57">
        <f t="shared" si="15"/>
        <v>0</v>
      </c>
      <c r="M75" s="160"/>
      <c r="N75" s="118"/>
      <c r="O75" s="120"/>
      <c r="P75" s="82"/>
      <c r="Q75" s="84"/>
      <c r="R75" s="81"/>
      <c r="S75" s="15"/>
      <c r="T75" s="15"/>
      <c r="U75" s="15"/>
      <c r="V75" s="15"/>
      <c r="W75" s="15"/>
      <c r="X75" s="15"/>
      <c r="Y75" s="15"/>
      <c r="Z75" s="15"/>
    </row>
    <row r="76" spans="1:26" ht="15.75" customHeight="1">
      <c r="A76" s="78" t="s">
        <v>520</v>
      </c>
      <c r="B76" s="53" t="s">
        <v>521</v>
      </c>
      <c r="C76" s="74" t="s">
        <v>385</v>
      </c>
      <c r="D76" s="79">
        <v>228</v>
      </c>
      <c r="E76" s="54">
        <f t="shared" si="13"/>
        <v>0</v>
      </c>
      <c r="F76" s="55">
        <f t="shared" si="10"/>
        <v>0</v>
      </c>
      <c r="G76" s="81"/>
      <c r="H76" s="81"/>
      <c r="I76" s="81"/>
      <c r="J76" s="81"/>
      <c r="K76" s="82"/>
      <c r="L76" s="57">
        <f t="shared" si="15"/>
        <v>0</v>
      </c>
      <c r="M76" s="160"/>
      <c r="N76" s="118"/>
      <c r="O76" s="120"/>
      <c r="P76" s="82"/>
      <c r="Q76" s="84"/>
      <c r="R76" s="81"/>
      <c r="S76" s="15"/>
      <c r="T76" s="15"/>
      <c r="U76" s="15"/>
      <c r="V76" s="15"/>
      <c r="W76" s="15"/>
      <c r="X76" s="15"/>
      <c r="Y76" s="15"/>
      <c r="Z76" s="15"/>
    </row>
    <row r="77" spans="1:26" ht="26.25" customHeight="1">
      <c r="A77" s="78" t="s">
        <v>522</v>
      </c>
      <c r="B77" s="53" t="s">
        <v>523</v>
      </c>
      <c r="C77" s="74" t="s">
        <v>385</v>
      </c>
      <c r="D77" s="79">
        <v>229</v>
      </c>
      <c r="E77" s="54">
        <f t="shared" si="13"/>
        <v>0</v>
      </c>
      <c r="F77" s="55">
        <f t="shared" si="10"/>
        <v>0</v>
      </c>
      <c r="G77" s="81"/>
      <c r="H77" s="81"/>
      <c r="I77" s="81"/>
      <c r="J77" s="81"/>
      <c r="K77" s="82"/>
      <c r="L77" s="57">
        <f t="shared" si="15"/>
        <v>0</v>
      </c>
      <c r="M77" s="160"/>
      <c r="N77" s="118"/>
      <c r="O77" s="120"/>
      <c r="P77" s="82"/>
      <c r="Q77" s="84"/>
      <c r="R77" s="81"/>
      <c r="S77" s="15"/>
      <c r="T77" s="15"/>
      <c r="U77" s="15"/>
      <c r="V77" s="15"/>
      <c r="W77" s="15"/>
      <c r="X77" s="15"/>
      <c r="Y77" s="15"/>
      <c r="Z77" s="15"/>
    </row>
    <row r="78" spans="1:26" ht="15.75" customHeight="1">
      <c r="A78" s="78" t="s">
        <v>424</v>
      </c>
      <c r="B78" s="53" t="s">
        <v>524</v>
      </c>
      <c r="C78" s="74" t="s">
        <v>385</v>
      </c>
      <c r="D78" s="79">
        <v>296</v>
      </c>
      <c r="E78" s="54">
        <f t="shared" si="13"/>
        <v>0</v>
      </c>
      <c r="F78" s="55">
        <f t="shared" si="10"/>
        <v>0</v>
      </c>
      <c r="G78" s="81"/>
      <c r="H78" s="81"/>
      <c r="I78" s="81"/>
      <c r="J78" s="81"/>
      <c r="K78" s="82"/>
      <c r="L78" s="57">
        <f t="shared" si="15"/>
        <v>0</v>
      </c>
      <c r="M78" s="160"/>
      <c r="N78" s="118"/>
      <c r="O78" s="120"/>
      <c r="P78" s="82"/>
      <c r="Q78" s="84"/>
      <c r="R78" s="81"/>
      <c r="S78" s="15"/>
      <c r="T78" s="15"/>
      <c r="U78" s="15"/>
      <c r="V78" s="15"/>
      <c r="W78" s="15"/>
      <c r="X78" s="15"/>
      <c r="Y78" s="15"/>
      <c r="Z78" s="15"/>
    </row>
    <row r="79" spans="1:26" ht="15.75" customHeight="1">
      <c r="A79" s="78" t="s">
        <v>525</v>
      </c>
      <c r="B79" s="53" t="s">
        <v>526</v>
      </c>
      <c r="C79" s="74" t="s">
        <v>385</v>
      </c>
      <c r="D79" s="79">
        <v>297</v>
      </c>
      <c r="E79" s="54">
        <f t="shared" si="13"/>
        <v>0</v>
      </c>
      <c r="F79" s="55">
        <f t="shared" si="10"/>
        <v>0</v>
      </c>
      <c r="G79" s="81"/>
      <c r="H79" s="81"/>
      <c r="I79" s="81"/>
      <c r="J79" s="81"/>
      <c r="K79" s="82"/>
      <c r="L79" s="57">
        <f t="shared" si="15"/>
        <v>0</v>
      </c>
      <c r="M79" s="160"/>
      <c r="N79" s="118"/>
      <c r="O79" s="120"/>
      <c r="P79" s="82"/>
      <c r="Q79" s="84"/>
      <c r="R79" s="81"/>
      <c r="S79" s="15"/>
      <c r="T79" s="15"/>
      <c r="U79" s="15"/>
      <c r="V79" s="15"/>
      <c r="W79" s="15"/>
      <c r="X79" s="15"/>
      <c r="Y79" s="15"/>
      <c r="Z79" s="15"/>
    </row>
    <row r="80" spans="1:26" ht="15.75" customHeight="1">
      <c r="A80" s="78" t="s">
        <v>527</v>
      </c>
      <c r="B80" s="53" t="s">
        <v>528</v>
      </c>
      <c r="C80" s="74" t="s">
        <v>385</v>
      </c>
      <c r="D80" s="79">
        <v>299</v>
      </c>
      <c r="E80" s="54">
        <f t="shared" si="13"/>
        <v>0</v>
      </c>
      <c r="F80" s="55">
        <f t="shared" si="10"/>
        <v>0</v>
      </c>
      <c r="G80" s="81"/>
      <c r="H80" s="81"/>
      <c r="I80" s="81"/>
      <c r="J80" s="81"/>
      <c r="K80" s="82"/>
      <c r="L80" s="57">
        <f t="shared" si="15"/>
        <v>0</v>
      </c>
      <c r="M80" s="160"/>
      <c r="N80" s="118"/>
      <c r="O80" s="120"/>
      <c r="P80" s="82"/>
      <c r="Q80" s="84"/>
      <c r="R80" s="81"/>
      <c r="S80" s="15"/>
      <c r="T80" s="15"/>
      <c r="U80" s="15"/>
      <c r="V80" s="15"/>
      <c r="W80" s="15"/>
      <c r="X80" s="15"/>
      <c r="Y80" s="15"/>
      <c r="Z80" s="15"/>
    </row>
    <row r="81" spans="1:26" ht="15.75" customHeight="1">
      <c r="A81" s="78" t="s">
        <v>529</v>
      </c>
      <c r="B81" s="53" t="s">
        <v>530</v>
      </c>
      <c r="C81" s="74" t="s">
        <v>385</v>
      </c>
      <c r="D81" s="79">
        <v>310</v>
      </c>
      <c r="E81" s="54">
        <f t="shared" si="13"/>
        <v>0</v>
      </c>
      <c r="F81" s="55">
        <f t="shared" si="10"/>
        <v>0</v>
      </c>
      <c r="G81" s="81"/>
      <c r="H81" s="81"/>
      <c r="I81" s="81"/>
      <c r="J81" s="81"/>
      <c r="K81" s="82"/>
      <c r="L81" s="57">
        <f t="shared" si="15"/>
        <v>0</v>
      </c>
      <c r="M81" s="160"/>
      <c r="N81" s="118"/>
      <c r="O81" s="120"/>
      <c r="P81" s="82"/>
      <c r="Q81" s="84"/>
      <c r="R81" s="81"/>
      <c r="S81" s="15"/>
      <c r="T81" s="15"/>
      <c r="U81" s="15"/>
      <c r="V81" s="15"/>
      <c r="W81" s="15"/>
      <c r="X81" s="15"/>
      <c r="Y81" s="15"/>
      <c r="Z81" s="15"/>
    </row>
    <row r="82" spans="1:26" ht="15.75" customHeight="1">
      <c r="A82" s="78" t="s">
        <v>531</v>
      </c>
      <c r="B82" s="53" t="s">
        <v>532</v>
      </c>
      <c r="C82" s="74" t="s">
        <v>385</v>
      </c>
      <c r="D82" s="79">
        <v>344</v>
      </c>
      <c r="E82" s="54">
        <f t="shared" si="13"/>
        <v>0</v>
      </c>
      <c r="F82" s="55">
        <f t="shared" si="10"/>
        <v>0</v>
      </c>
      <c r="G82" s="81"/>
      <c r="H82" s="81"/>
      <c r="I82" s="81"/>
      <c r="J82" s="81"/>
      <c r="K82" s="82"/>
      <c r="L82" s="57">
        <f t="shared" si="15"/>
        <v>0</v>
      </c>
      <c r="M82" s="160"/>
      <c r="N82" s="118"/>
      <c r="O82" s="120"/>
      <c r="P82" s="82"/>
      <c r="Q82" s="84"/>
      <c r="R82" s="81"/>
      <c r="S82" s="15"/>
      <c r="T82" s="15"/>
      <c r="U82" s="15"/>
      <c r="V82" s="15"/>
      <c r="W82" s="15"/>
      <c r="X82" s="15"/>
      <c r="Y82" s="15"/>
      <c r="Z82" s="15"/>
    </row>
    <row r="83" spans="1:26" ht="15.75" customHeight="1">
      <c r="A83" s="78" t="s">
        <v>533</v>
      </c>
      <c r="B83" s="53" t="s">
        <v>534</v>
      </c>
      <c r="C83" s="74" t="s">
        <v>385</v>
      </c>
      <c r="D83" s="79">
        <v>346</v>
      </c>
      <c r="E83" s="54">
        <f t="shared" si="13"/>
        <v>0</v>
      </c>
      <c r="F83" s="55">
        <f t="shared" si="10"/>
        <v>0</v>
      </c>
      <c r="G83" s="81"/>
      <c r="H83" s="81"/>
      <c r="I83" s="81"/>
      <c r="J83" s="81"/>
      <c r="K83" s="82"/>
      <c r="L83" s="57">
        <f t="shared" si="15"/>
        <v>0</v>
      </c>
      <c r="M83" s="160"/>
      <c r="N83" s="118"/>
      <c r="O83" s="120"/>
      <c r="P83" s="82"/>
      <c r="Q83" s="84"/>
      <c r="R83" s="81"/>
      <c r="S83" s="15"/>
      <c r="T83" s="15"/>
      <c r="U83" s="15"/>
      <c r="V83" s="15"/>
      <c r="W83" s="15"/>
      <c r="X83" s="15"/>
      <c r="Y83" s="15"/>
      <c r="Z83" s="15"/>
    </row>
    <row r="84" spans="1:26" ht="15.75" customHeight="1">
      <c r="A84" s="78" t="s">
        <v>535</v>
      </c>
      <c r="B84" s="53" t="s">
        <v>536</v>
      </c>
      <c r="C84" s="74" t="s">
        <v>385</v>
      </c>
      <c r="D84" s="79">
        <v>347</v>
      </c>
      <c r="E84" s="54">
        <f t="shared" si="13"/>
        <v>0</v>
      </c>
      <c r="F84" s="55">
        <f t="shared" si="10"/>
        <v>0</v>
      </c>
      <c r="G84" s="81"/>
      <c r="H84" s="81"/>
      <c r="I84" s="81"/>
      <c r="J84" s="81"/>
      <c r="K84" s="82"/>
      <c r="L84" s="57">
        <f t="shared" si="15"/>
        <v>0</v>
      </c>
      <c r="M84" s="160"/>
      <c r="N84" s="118"/>
      <c r="O84" s="120"/>
      <c r="P84" s="82"/>
      <c r="Q84" s="84"/>
      <c r="R84" s="81"/>
      <c r="S84" s="15"/>
      <c r="T84" s="15"/>
      <c r="U84" s="15"/>
      <c r="V84" s="15"/>
      <c r="W84" s="15"/>
      <c r="X84" s="15"/>
      <c r="Y84" s="15"/>
      <c r="Z84" s="15"/>
    </row>
    <row r="85" spans="1:26" ht="43.5" customHeight="1">
      <c r="A85" s="78" t="s">
        <v>537</v>
      </c>
      <c r="B85" s="53" t="s">
        <v>538</v>
      </c>
      <c r="C85" s="74" t="s">
        <v>539</v>
      </c>
      <c r="D85" s="74" t="s">
        <v>385</v>
      </c>
      <c r="E85" s="54">
        <f t="shared" si="13"/>
        <v>68757317.780000016</v>
      </c>
      <c r="F85" s="55">
        <f t="shared" si="10"/>
        <v>60958963.950000003</v>
      </c>
      <c r="G85" s="75">
        <f t="shared" ref="G85:K85" si="47">G86+G87+G88+G89+G90+G91+G97+G98+G99+G100+G101+G102+G103+G112</f>
        <v>46201484.950000003</v>
      </c>
      <c r="H85" s="75">
        <f t="shared" si="47"/>
        <v>5158079</v>
      </c>
      <c r="I85" s="75">
        <f t="shared" si="47"/>
        <v>9599400</v>
      </c>
      <c r="J85" s="75">
        <f t="shared" si="47"/>
        <v>0</v>
      </c>
      <c r="K85" s="76">
        <f t="shared" si="47"/>
        <v>0</v>
      </c>
      <c r="L85" s="57">
        <f t="shared" si="15"/>
        <v>7798353.8300000001</v>
      </c>
      <c r="M85" s="159">
        <f>M86+M87+M88+M89+M90+M91+M97+M98+M99+M100+M101+M102+M103+M112</f>
        <v>7027947.9000000004</v>
      </c>
      <c r="N85" s="118"/>
      <c r="O85" s="120"/>
      <c r="P85" s="76">
        <f t="shared" ref="P85:R85" si="48">P86+P87+P88+P89+P90+P91+P97+P98+P99+P100+P101+P102+P103+P112</f>
        <v>770405.93</v>
      </c>
      <c r="Q85" s="77">
        <f t="shared" si="48"/>
        <v>0</v>
      </c>
      <c r="R85" s="75">
        <f t="shared" si="48"/>
        <v>0</v>
      </c>
      <c r="S85" s="15"/>
      <c r="T85" s="15"/>
      <c r="U85" s="15"/>
      <c r="V85" s="15"/>
      <c r="W85" s="15"/>
      <c r="X85" s="15"/>
      <c r="Y85" s="15"/>
      <c r="Z85" s="15"/>
    </row>
    <row r="86" spans="1:26" ht="15.75" customHeight="1">
      <c r="A86" s="78" t="s">
        <v>412</v>
      </c>
      <c r="B86" s="53" t="s">
        <v>540</v>
      </c>
      <c r="C86" s="74" t="s">
        <v>385</v>
      </c>
      <c r="D86" s="79">
        <v>221</v>
      </c>
      <c r="E86" s="54">
        <f t="shared" si="13"/>
        <v>0</v>
      </c>
      <c r="F86" s="55">
        <f t="shared" si="10"/>
        <v>0</v>
      </c>
      <c r="G86" s="81"/>
      <c r="H86" s="81"/>
      <c r="I86" s="81"/>
      <c r="J86" s="81"/>
      <c r="K86" s="83"/>
      <c r="L86" s="57">
        <f t="shared" si="15"/>
        <v>0</v>
      </c>
      <c r="M86" s="160"/>
      <c r="N86" s="118"/>
      <c r="O86" s="120"/>
      <c r="P86" s="82"/>
      <c r="Q86" s="84"/>
      <c r="R86" s="81"/>
      <c r="S86" s="15"/>
      <c r="T86" s="15"/>
      <c r="U86" s="15"/>
      <c r="V86" s="15"/>
      <c r="W86" s="15"/>
      <c r="X86" s="15"/>
      <c r="Y86" s="15"/>
      <c r="Z86" s="15"/>
    </row>
    <row r="87" spans="1:26" ht="15.75" customHeight="1">
      <c r="A87" s="78" t="s">
        <v>414</v>
      </c>
      <c r="B87" s="53" t="s">
        <v>541</v>
      </c>
      <c r="C87" s="74" t="s">
        <v>385</v>
      </c>
      <c r="D87" s="79">
        <v>222</v>
      </c>
      <c r="E87" s="54">
        <f t="shared" si="13"/>
        <v>436960</v>
      </c>
      <c r="F87" s="55">
        <f t="shared" si="10"/>
        <v>436960</v>
      </c>
      <c r="G87" s="80">
        <v>436960</v>
      </c>
      <c r="H87" s="81"/>
      <c r="I87" s="81"/>
      <c r="J87" s="81"/>
      <c r="K87" s="82"/>
      <c r="L87" s="57">
        <f t="shared" si="15"/>
        <v>0</v>
      </c>
      <c r="M87" s="160"/>
      <c r="N87" s="118"/>
      <c r="O87" s="120"/>
      <c r="P87" s="83"/>
      <c r="Q87" s="84"/>
      <c r="R87" s="81"/>
      <c r="S87" s="15"/>
      <c r="T87" s="15"/>
      <c r="U87" s="15"/>
      <c r="V87" s="15"/>
      <c r="W87" s="15"/>
      <c r="X87" s="15"/>
      <c r="Y87" s="15"/>
      <c r="Z87" s="15"/>
    </row>
    <row r="88" spans="1:26" ht="15.75" customHeight="1">
      <c r="A88" s="78" t="s">
        <v>542</v>
      </c>
      <c r="B88" s="53" t="s">
        <v>543</v>
      </c>
      <c r="C88" s="74" t="s">
        <v>385</v>
      </c>
      <c r="D88" s="79">
        <v>223</v>
      </c>
      <c r="E88" s="54">
        <f t="shared" si="13"/>
        <v>0</v>
      </c>
      <c r="F88" s="55">
        <f t="shared" si="10"/>
        <v>0</v>
      </c>
      <c r="G88" s="81"/>
      <c r="H88" s="81"/>
      <c r="I88" s="81"/>
      <c r="J88" s="81"/>
      <c r="K88" s="83"/>
      <c r="L88" s="57">
        <f t="shared" si="15"/>
        <v>0</v>
      </c>
      <c r="M88" s="160"/>
      <c r="N88" s="118"/>
      <c r="O88" s="120"/>
      <c r="P88" s="82"/>
      <c r="Q88" s="84"/>
      <c r="R88" s="81"/>
      <c r="S88" s="15"/>
      <c r="T88" s="15"/>
      <c r="U88" s="15"/>
      <c r="V88" s="15"/>
      <c r="W88" s="15"/>
      <c r="X88" s="15"/>
      <c r="Y88" s="15"/>
      <c r="Z88" s="15"/>
    </row>
    <row r="89" spans="1:26" ht="26.25" customHeight="1">
      <c r="A89" s="78" t="s">
        <v>515</v>
      </c>
      <c r="B89" s="53" t="s">
        <v>544</v>
      </c>
      <c r="C89" s="74" t="s">
        <v>385</v>
      </c>
      <c r="D89" s="79">
        <v>224</v>
      </c>
      <c r="E89" s="54">
        <f t="shared" si="13"/>
        <v>0</v>
      </c>
      <c r="F89" s="55">
        <f t="shared" si="10"/>
        <v>0</v>
      </c>
      <c r="G89" s="81"/>
      <c r="H89" s="81"/>
      <c r="I89" s="81"/>
      <c r="J89" s="81"/>
      <c r="K89" s="83"/>
      <c r="L89" s="57">
        <f t="shared" si="15"/>
        <v>0</v>
      </c>
      <c r="M89" s="160"/>
      <c r="N89" s="118"/>
      <c r="O89" s="120"/>
      <c r="P89" s="82"/>
      <c r="Q89" s="84"/>
      <c r="R89" s="81"/>
      <c r="S89" s="15"/>
      <c r="T89" s="15"/>
      <c r="U89" s="15"/>
      <c r="V89" s="15"/>
      <c r="W89" s="15"/>
      <c r="X89" s="15"/>
      <c r="Y89" s="15"/>
      <c r="Z89" s="15"/>
    </row>
    <row r="90" spans="1:26" ht="15.75" customHeight="1">
      <c r="A90" s="78" t="s">
        <v>517</v>
      </c>
      <c r="B90" s="53" t="s">
        <v>545</v>
      </c>
      <c r="C90" s="74" t="s">
        <v>385</v>
      </c>
      <c r="D90" s="79">
        <v>225</v>
      </c>
      <c r="E90" s="54">
        <f t="shared" si="13"/>
        <v>4201433.4000000004</v>
      </c>
      <c r="F90" s="55">
        <f t="shared" si="10"/>
        <v>424125</v>
      </c>
      <c r="G90" s="80">
        <v>424125</v>
      </c>
      <c r="H90" s="81"/>
      <c r="I90" s="81"/>
      <c r="J90" s="81"/>
      <c r="K90" s="83"/>
      <c r="L90" s="57">
        <f t="shared" si="15"/>
        <v>3777308.4</v>
      </c>
      <c r="M90" s="160">
        <v>3777308.4</v>
      </c>
      <c r="N90" s="118"/>
      <c r="O90" s="120"/>
      <c r="P90" s="82"/>
      <c r="Q90" s="84"/>
      <c r="R90" s="81"/>
      <c r="S90" s="15"/>
      <c r="T90" s="15"/>
      <c r="U90" s="15"/>
      <c r="V90" s="15"/>
      <c r="W90" s="15"/>
      <c r="X90" s="15"/>
      <c r="Y90" s="15"/>
      <c r="Z90" s="15"/>
    </row>
    <row r="91" spans="1:26" ht="15.75" customHeight="1">
      <c r="A91" s="78" t="s">
        <v>546</v>
      </c>
      <c r="B91" s="53" t="s">
        <v>547</v>
      </c>
      <c r="C91" s="74" t="s">
        <v>385</v>
      </c>
      <c r="D91" s="79">
        <v>226</v>
      </c>
      <c r="E91" s="54">
        <f t="shared" si="13"/>
        <v>21612410.390000001</v>
      </c>
      <c r="F91" s="55">
        <f t="shared" si="10"/>
        <v>20842004.460000001</v>
      </c>
      <c r="G91" s="75">
        <f t="shared" ref="G91:K91" si="49">G92+G93+G94+G95+G96</f>
        <v>13019129.460000001</v>
      </c>
      <c r="H91" s="75">
        <f t="shared" si="49"/>
        <v>2723475</v>
      </c>
      <c r="I91" s="75">
        <f t="shared" si="49"/>
        <v>5099400</v>
      </c>
      <c r="J91" s="75">
        <f t="shared" si="49"/>
        <v>0</v>
      </c>
      <c r="K91" s="76">
        <f t="shared" si="49"/>
        <v>0</v>
      </c>
      <c r="L91" s="57">
        <f t="shared" si="15"/>
        <v>770405.93</v>
      </c>
      <c r="M91" s="159">
        <f>M92+M93+M94+M95+M96</f>
        <v>0</v>
      </c>
      <c r="N91" s="118"/>
      <c r="O91" s="120"/>
      <c r="P91" s="76">
        <f t="shared" ref="P91:R91" si="50">P92+P93+P94+P95+P96</f>
        <v>770405.93</v>
      </c>
      <c r="Q91" s="77">
        <f t="shared" si="50"/>
        <v>0</v>
      </c>
      <c r="R91" s="75">
        <f t="shared" si="50"/>
        <v>0</v>
      </c>
      <c r="S91" s="15"/>
      <c r="T91" s="15"/>
      <c r="U91" s="15"/>
      <c r="V91" s="15"/>
      <c r="W91" s="15"/>
      <c r="X91" s="15"/>
      <c r="Y91" s="15"/>
      <c r="Z91" s="15"/>
    </row>
    <row r="92" spans="1:26" ht="26.25" customHeight="1">
      <c r="A92" s="78" t="s">
        <v>548</v>
      </c>
      <c r="B92" s="53" t="s">
        <v>549</v>
      </c>
      <c r="C92" s="74" t="s">
        <v>385</v>
      </c>
      <c r="D92" s="74" t="s">
        <v>385</v>
      </c>
      <c r="E92" s="54">
        <f t="shared" si="13"/>
        <v>6684346.5499999998</v>
      </c>
      <c r="F92" s="55">
        <f t="shared" si="10"/>
        <v>5913940.6200000001</v>
      </c>
      <c r="G92" s="80">
        <v>4793856.62</v>
      </c>
      <c r="H92" s="85">
        <v>1120084</v>
      </c>
      <c r="I92" s="81"/>
      <c r="J92" s="81"/>
      <c r="K92" s="83"/>
      <c r="L92" s="57">
        <f t="shared" si="15"/>
        <v>770405.93</v>
      </c>
      <c r="M92" s="160"/>
      <c r="N92" s="118"/>
      <c r="O92" s="120"/>
      <c r="P92" s="83">
        <f>562405.93+160000+48000</f>
        <v>770405.93</v>
      </c>
      <c r="Q92" s="84"/>
      <c r="R92" s="81"/>
      <c r="S92" s="15"/>
      <c r="T92" s="15"/>
      <c r="U92" s="15"/>
      <c r="V92" s="15"/>
      <c r="W92" s="15"/>
      <c r="X92" s="15"/>
      <c r="Y92" s="15"/>
      <c r="Z92" s="15"/>
    </row>
    <row r="93" spans="1:26" ht="15.75" customHeight="1">
      <c r="A93" s="78" t="s">
        <v>550</v>
      </c>
      <c r="B93" s="53" t="s">
        <v>551</v>
      </c>
      <c r="C93" s="74" t="s">
        <v>385</v>
      </c>
      <c r="D93" s="74" t="s">
        <v>385</v>
      </c>
      <c r="E93" s="54">
        <f t="shared" si="13"/>
        <v>2093216</v>
      </c>
      <c r="F93" s="55">
        <f t="shared" si="10"/>
        <v>2093216</v>
      </c>
      <c r="G93" s="80">
        <v>1792016</v>
      </c>
      <c r="H93" s="81"/>
      <c r="I93" s="80">
        <v>301200</v>
      </c>
      <c r="J93" s="80"/>
      <c r="K93" s="82"/>
      <c r="L93" s="57">
        <f t="shared" si="15"/>
        <v>0</v>
      </c>
      <c r="M93" s="160">
        <f>G93+I93-G93-I93</f>
        <v>0</v>
      </c>
      <c r="N93" s="118"/>
      <c r="O93" s="120"/>
      <c r="P93" s="82"/>
      <c r="Q93" s="84"/>
      <c r="R93" s="81"/>
      <c r="S93" s="15"/>
      <c r="T93" s="15"/>
      <c r="U93" s="15"/>
      <c r="V93" s="15"/>
      <c r="W93" s="15"/>
      <c r="X93" s="15"/>
      <c r="Y93" s="15"/>
      <c r="Z93" s="15"/>
    </row>
    <row r="94" spans="1:26" ht="26.25" customHeight="1">
      <c r="A94" s="78" t="s">
        <v>552</v>
      </c>
      <c r="B94" s="53" t="s">
        <v>553</v>
      </c>
      <c r="C94" s="74" t="s">
        <v>385</v>
      </c>
      <c r="D94" s="74" t="s">
        <v>385</v>
      </c>
      <c r="E94" s="54">
        <f t="shared" si="13"/>
        <v>5826336</v>
      </c>
      <c r="F94" s="55">
        <f t="shared" si="10"/>
        <v>5826336</v>
      </c>
      <c r="G94" s="80">
        <v>528136</v>
      </c>
      <c r="H94" s="80">
        <v>500000</v>
      </c>
      <c r="I94" s="80">
        <v>4798200</v>
      </c>
      <c r="J94" s="81"/>
      <c r="K94" s="83"/>
      <c r="L94" s="57">
        <f t="shared" si="15"/>
        <v>0</v>
      </c>
      <c r="M94" s="160">
        <f>G94+I94+H94+K94-G94-H94-I94-K94</f>
        <v>0</v>
      </c>
      <c r="N94" s="118"/>
      <c r="O94" s="120"/>
      <c r="P94" s="82"/>
      <c r="Q94" s="84"/>
      <c r="R94" s="81"/>
      <c r="S94" s="15"/>
      <c r="T94" s="15"/>
      <c r="U94" s="15"/>
      <c r="V94" s="15"/>
      <c r="W94" s="15"/>
      <c r="X94" s="15"/>
      <c r="Y94" s="15"/>
      <c r="Z94" s="15"/>
    </row>
    <row r="95" spans="1:26" ht="15.75" customHeight="1">
      <c r="A95" s="78" t="s">
        <v>554</v>
      </c>
      <c r="B95" s="53" t="s">
        <v>555</v>
      </c>
      <c r="C95" s="74" t="s">
        <v>385</v>
      </c>
      <c r="D95" s="74" t="s">
        <v>385</v>
      </c>
      <c r="E95" s="54">
        <f t="shared" si="13"/>
        <v>1951266</v>
      </c>
      <c r="F95" s="55">
        <f t="shared" si="10"/>
        <v>1951266</v>
      </c>
      <c r="G95" s="80">
        <v>1534515</v>
      </c>
      <c r="H95" s="80">
        <v>416751</v>
      </c>
      <c r="I95" s="81"/>
      <c r="J95" s="81"/>
      <c r="K95" s="82"/>
      <c r="L95" s="57">
        <f t="shared" si="15"/>
        <v>0</v>
      </c>
      <c r="M95" s="160">
        <f>G95+H95-G95-H95</f>
        <v>0</v>
      </c>
      <c r="N95" s="118"/>
      <c r="O95" s="120"/>
      <c r="P95" s="82"/>
      <c r="Q95" s="84"/>
      <c r="R95" s="81"/>
      <c r="S95" s="15"/>
      <c r="T95" s="15"/>
      <c r="U95" s="15"/>
      <c r="V95" s="15"/>
      <c r="W95" s="15"/>
      <c r="X95" s="15"/>
      <c r="Y95" s="15"/>
      <c r="Z95" s="15"/>
    </row>
    <row r="96" spans="1:26" ht="15.75" customHeight="1">
      <c r="A96" s="78" t="s">
        <v>556</v>
      </c>
      <c r="B96" s="53" t="s">
        <v>557</v>
      </c>
      <c r="C96" s="74" t="s">
        <v>385</v>
      </c>
      <c r="D96" s="74" t="s">
        <v>385</v>
      </c>
      <c r="E96" s="54">
        <f t="shared" si="13"/>
        <v>5057245.84</v>
      </c>
      <c r="F96" s="55">
        <f t="shared" si="10"/>
        <v>5057245.84</v>
      </c>
      <c r="G96" s="80">
        <v>4370605.84</v>
      </c>
      <c r="H96" s="80">
        <v>686640</v>
      </c>
      <c r="I96" s="81"/>
      <c r="J96" s="81"/>
      <c r="K96" s="83"/>
      <c r="L96" s="57">
        <f t="shared" si="15"/>
        <v>0</v>
      </c>
      <c r="M96" s="160"/>
      <c r="N96" s="118"/>
      <c r="O96" s="120"/>
      <c r="P96" s="83"/>
      <c r="Q96" s="84"/>
      <c r="R96" s="81"/>
      <c r="S96" s="15"/>
      <c r="T96" s="15"/>
      <c r="U96" s="15"/>
      <c r="V96" s="15"/>
      <c r="W96" s="15"/>
      <c r="X96" s="15"/>
      <c r="Y96" s="15"/>
      <c r="Z96" s="15"/>
    </row>
    <row r="97" spans="1:26" ht="15.75" customHeight="1">
      <c r="A97" s="78" t="s">
        <v>558</v>
      </c>
      <c r="B97" s="53" t="s">
        <v>559</v>
      </c>
      <c r="C97" s="74" t="s">
        <v>385</v>
      </c>
      <c r="D97" s="79">
        <v>227</v>
      </c>
      <c r="E97" s="54">
        <f t="shared" si="13"/>
        <v>152799.16</v>
      </c>
      <c r="F97" s="55">
        <f t="shared" si="10"/>
        <v>152799.16</v>
      </c>
      <c r="G97" s="80">
        <v>152799.16</v>
      </c>
      <c r="H97" s="81"/>
      <c r="I97" s="81"/>
      <c r="J97" s="81"/>
      <c r="K97" s="83"/>
      <c r="L97" s="57">
        <f t="shared" si="15"/>
        <v>0</v>
      </c>
      <c r="M97" s="160"/>
      <c r="N97" s="118"/>
      <c r="O97" s="120"/>
      <c r="P97" s="82"/>
      <c r="Q97" s="84"/>
      <c r="R97" s="81"/>
      <c r="S97" s="15"/>
      <c r="T97" s="15"/>
      <c r="U97" s="15"/>
      <c r="V97" s="15"/>
      <c r="W97" s="15"/>
      <c r="X97" s="15"/>
      <c r="Y97" s="15"/>
      <c r="Z97" s="15"/>
    </row>
    <row r="98" spans="1:26" ht="15.75" customHeight="1">
      <c r="A98" s="78" t="s">
        <v>520</v>
      </c>
      <c r="B98" s="53" t="s">
        <v>560</v>
      </c>
      <c r="C98" s="74" t="s">
        <v>385</v>
      </c>
      <c r="D98" s="79">
        <v>228</v>
      </c>
      <c r="E98" s="54">
        <f t="shared" si="13"/>
        <v>0</v>
      </c>
      <c r="F98" s="55">
        <f t="shared" si="10"/>
        <v>0</v>
      </c>
      <c r="G98" s="81"/>
      <c r="H98" s="81"/>
      <c r="I98" s="81"/>
      <c r="J98" s="81"/>
      <c r="K98" s="82"/>
      <c r="L98" s="57">
        <f t="shared" si="15"/>
        <v>0</v>
      </c>
      <c r="M98" s="160"/>
      <c r="N98" s="118"/>
      <c r="O98" s="120"/>
      <c r="P98" s="82"/>
      <c r="Q98" s="84"/>
      <c r="R98" s="81"/>
      <c r="S98" s="15"/>
      <c r="T98" s="15"/>
      <c r="U98" s="15"/>
      <c r="V98" s="15"/>
      <c r="W98" s="15"/>
      <c r="X98" s="15"/>
      <c r="Y98" s="15"/>
      <c r="Z98" s="15"/>
    </row>
    <row r="99" spans="1:26" ht="26.25" customHeight="1">
      <c r="A99" s="78" t="s">
        <v>522</v>
      </c>
      <c r="B99" s="53" t="s">
        <v>561</v>
      </c>
      <c r="C99" s="74" t="s">
        <v>385</v>
      </c>
      <c r="D99" s="79">
        <v>229</v>
      </c>
      <c r="E99" s="54">
        <f t="shared" si="13"/>
        <v>0</v>
      </c>
      <c r="F99" s="55">
        <f t="shared" si="10"/>
        <v>0</v>
      </c>
      <c r="G99" s="81"/>
      <c r="H99" s="81"/>
      <c r="I99" s="81"/>
      <c r="J99" s="81"/>
      <c r="K99" s="82"/>
      <c r="L99" s="57">
        <f t="shared" si="15"/>
        <v>0</v>
      </c>
      <c r="M99" s="160"/>
      <c r="N99" s="118"/>
      <c r="O99" s="120"/>
      <c r="P99" s="82"/>
      <c r="Q99" s="84"/>
      <c r="R99" s="81"/>
      <c r="S99" s="15"/>
      <c r="T99" s="15"/>
      <c r="U99" s="15"/>
      <c r="V99" s="15"/>
      <c r="W99" s="15"/>
      <c r="X99" s="15"/>
      <c r="Y99" s="15"/>
      <c r="Z99" s="15"/>
    </row>
    <row r="100" spans="1:26" ht="15.75" customHeight="1">
      <c r="A100" s="78" t="s">
        <v>525</v>
      </c>
      <c r="B100" s="53" t="s">
        <v>562</v>
      </c>
      <c r="C100" s="74" t="s">
        <v>385</v>
      </c>
      <c r="D100" s="79">
        <v>297</v>
      </c>
      <c r="E100" s="54">
        <f t="shared" si="13"/>
        <v>0</v>
      </c>
      <c r="F100" s="55">
        <f t="shared" si="10"/>
        <v>0</v>
      </c>
      <c r="G100" s="81"/>
      <c r="H100" s="81"/>
      <c r="I100" s="81"/>
      <c r="J100" s="81"/>
      <c r="K100" s="82"/>
      <c r="L100" s="57">
        <f t="shared" si="15"/>
        <v>0</v>
      </c>
      <c r="M100" s="160"/>
      <c r="N100" s="118"/>
      <c r="O100" s="120"/>
      <c r="P100" s="82"/>
      <c r="Q100" s="84"/>
      <c r="R100" s="81"/>
      <c r="S100" s="15"/>
      <c r="T100" s="15"/>
      <c r="U100" s="15"/>
      <c r="V100" s="15"/>
      <c r="W100" s="15"/>
      <c r="X100" s="15"/>
      <c r="Y100" s="15"/>
      <c r="Z100" s="15"/>
    </row>
    <row r="101" spans="1:26" ht="15.75" customHeight="1">
      <c r="A101" s="78" t="s">
        <v>533</v>
      </c>
      <c r="B101" s="53" t="s">
        <v>563</v>
      </c>
      <c r="C101" s="74" t="s">
        <v>385</v>
      </c>
      <c r="D101" s="79">
        <v>310</v>
      </c>
      <c r="E101" s="54">
        <f t="shared" si="13"/>
        <v>30525110.329999998</v>
      </c>
      <c r="F101" s="55">
        <f t="shared" si="10"/>
        <v>29581543.329999998</v>
      </c>
      <c r="G101" s="80">
        <v>26987457.329999998</v>
      </c>
      <c r="H101" s="80">
        <v>1212360</v>
      </c>
      <c r="I101" s="80">
        <v>1381726</v>
      </c>
      <c r="J101" s="81"/>
      <c r="K101" s="83"/>
      <c r="L101" s="57">
        <f t="shared" si="15"/>
        <v>943567</v>
      </c>
      <c r="M101" s="160">
        <f>145282+340685+106150+351450</f>
        <v>943567</v>
      </c>
      <c r="N101" s="118"/>
      <c r="O101" s="120"/>
      <c r="P101" s="82"/>
      <c r="Q101" s="84"/>
      <c r="R101" s="81"/>
      <c r="S101" s="15"/>
      <c r="T101" s="15"/>
      <c r="U101" s="15"/>
      <c r="V101" s="15"/>
      <c r="W101" s="15"/>
      <c r="X101" s="15"/>
      <c r="Y101" s="15"/>
      <c r="Z101" s="15"/>
    </row>
    <row r="102" spans="1:26" ht="15.75" customHeight="1">
      <c r="A102" s="78" t="s">
        <v>509</v>
      </c>
      <c r="B102" s="53" t="s">
        <v>564</v>
      </c>
      <c r="C102" s="74" t="s">
        <v>385</v>
      </c>
      <c r="D102" s="79">
        <v>320</v>
      </c>
      <c r="E102" s="54">
        <f t="shared" si="13"/>
        <v>0</v>
      </c>
      <c r="F102" s="55">
        <f t="shared" si="10"/>
        <v>0</v>
      </c>
      <c r="G102" s="81"/>
      <c r="H102" s="81"/>
      <c r="I102" s="81"/>
      <c r="J102" s="81"/>
      <c r="K102" s="82"/>
      <c r="L102" s="57">
        <f t="shared" si="15"/>
        <v>0</v>
      </c>
      <c r="M102" s="160"/>
      <c r="N102" s="118"/>
      <c r="O102" s="120"/>
      <c r="P102" s="82"/>
      <c r="Q102" s="84"/>
      <c r="R102" s="81"/>
      <c r="S102" s="15"/>
      <c r="T102" s="15"/>
      <c r="U102" s="15"/>
      <c r="V102" s="15"/>
      <c r="W102" s="15"/>
      <c r="X102" s="15"/>
      <c r="Y102" s="15"/>
      <c r="Z102" s="15"/>
    </row>
    <row r="103" spans="1:26" ht="39.75" customHeight="1">
      <c r="A103" s="78" t="s">
        <v>565</v>
      </c>
      <c r="B103" s="53" t="s">
        <v>566</v>
      </c>
      <c r="C103" s="74" t="s">
        <v>385</v>
      </c>
      <c r="D103" s="79">
        <v>340</v>
      </c>
      <c r="E103" s="54">
        <f t="shared" si="13"/>
        <v>11828604.5</v>
      </c>
      <c r="F103" s="55">
        <f t="shared" si="10"/>
        <v>9521532</v>
      </c>
      <c r="G103" s="75">
        <f t="shared" ref="G103:K103" si="51">G104+G105+G106+G107+G108+G109+G110+G111</f>
        <v>5181014</v>
      </c>
      <c r="H103" s="75">
        <f t="shared" si="51"/>
        <v>1222244</v>
      </c>
      <c r="I103" s="75">
        <f t="shared" si="51"/>
        <v>3118274</v>
      </c>
      <c r="J103" s="75">
        <f t="shared" si="51"/>
        <v>0</v>
      </c>
      <c r="K103" s="76">
        <f t="shared" si="51"/>
        <v>0</v>
      </c>
      <c r="L103" s="57">
        <f t="shared" si="15"/>
        <v>2307072.5</v>
      </c>
      <c r="M103" s="159">
        <f>M104+M105+M106+M107+M108+M109+M110+M111</f>
        <v>2307072.5</v>
      </c>
      <c r="N103" s="118"/>
      <c r="O103" s="120"/>
      <c r="P103" s="76">
        <f t="shared" ref="P103:R103" si="52">P104+P105+P106+P107+P108+P109+P110+P111</f>
        <v>0</v>
      </c>
      <c r="Q103" s="77">
        <f t="shared" si="52"/>
        <v>0</v>
      </c>
      <c r="R103" s="75">
        <f t="shared" si="52"/>
        <v>0</v>
      </c>
      <c r="S103" s="15"/>
      <c r="T103" s="15"/>
      <c r="U103" s="15"/>
      <c r="V103" s="15"/>
      <c r="W103" s="15"/>
      <c r="X103" s="15"/>
      <c r="Y103" s="15"/>
      <c r="Z103" s="15"/>
    </row>
    <row r="104" spans="1:26" ht="26.25" customHeight="1">
      <c r="A104" s="78" t="s">
        <v>567</v>
      </c>
      <c r="B104" s="53" t="s">
        <v>568</v>
      </c>
      <c r="C104" s="74" t="s">
        <v>385</v>
      </c>
      <c r="D104" s="79">
        <v>341</v>
      </c>
      <c r="E104" s="54">
        <f t="shared" si="13"/>
        <v>0</v>
      </c>
      <c r="F104" s="55">
        <f t="shared" si="10"/>
        <v>0</v>
      </c>
      <c r="G104" s="81"/>
      <c r="H104" s="81"/>
      <c r="I104" s="81"/>
      <c r="J104" s="81"/>
      <c r="K104" s="82"/>
      <c r="L104" s="57">
        <f t="shared" si="15"/>
        <v>0</v>
      </c>
      <c r="M104" s="160"/>
      <c r="N104" s="118"/>
      <c r="O104" s="120"/>
      <c r="P104" s="82"/>
      <c r="Q104" s="84"/>
      <c r="R104" s="81"/>
      <c r="S104" s="15"/>
      <c r="T104" s="15"/>
      <c r="U104" s="15"/>
      <c r="V104" s="15"/>
      <c r="W104" s="15"/>
      <c r="X104" s="15"/>
      <c r="Y104" s="15"/>
      <c r="Z104" s="15"/>
    </row>
    <row r="105" spans="1:26" ht="15.75" customHeight="1">
      <c r="A105" s="78" t="s">
        <v>569</v>
      </c>
      <c r="B105" s="53" t="s">
        <v>570</v>
      </c>
      <c r="C105" s="74" t="s">
        <v>385</v>
      </c>
      <c r="D105" s="79">
        <v>342</v>
      </c>
      <c r="E105" s="54">
        <f t="shared" si="13"/>
        <v>0</v>
      </c>
      <c r="F105" s="55">
        <f t="shared" si="10"/>
        <v>0</v>
      </c>
      <c r="G105" s="81"/>
      <c r="H105" s="81"/>
      <c r="I105" s="81"/>
      <c r="J105" s="81"/>
      <c r="K105" s="82"/>
      <c r="L105" s="57">
        <f t="shared" si="15"/>
        <v>0</v>
      </c>
      <c r="M105" s="160"/>
      <c r="N105" s="118"/>
      <c r="O105" s="120"/>
      <c r="P105" s="82"/>
      <c r="Q105" s="84"/>
      <c r="R105" s="81"/>
      <c r="S105" s="15"/>
      <c r="T105" s="15"/>
      <c r="U105" s="15"/>
      <c r="V105" s="15"/>
      <c r="W105" s="15"/>
      <c r="X105" s="15"/>
      <c r="Y105" s="15"/>
      <c r="Z105" s="15"/>
    </row>
    <row r="106" spans="1:26" ht="15.75" customHeight="1">
      <c r="A106" s="78" t="s">
        <v>571</v>
      </c>
      <c r="B106" s="53" t="s">
        <v>572</v>
      </c>
      <c r="C106" s="74" t="s">
        <v>385</v>
      </c>
      <c r="D106" s="79">
        <v>343</v>
      </c>
      <c r="E106" s="54">
        <f t="shared" si="13"/>
        <v>0</v>
      </c>
      <c r="F106" s="55">
        <f t="shared" si="10"/>
        <v>0</v>
      </c>
      <c r="G106" s="81"/>
      <c r="H106" s="81"/>
      <c r="I106" s="81"/>
      <c r="J106" s="81"/>
      <c r="K106" s="82"/>
      <c r="L106" s="57">
        <f t="shared" si="15"/>
        <v>0</v>
      </c>
      <c r="M106" s="160"/>
      <c r="N106" s="118"/>
      <c r="O106" s="120"/>
      <c r="P106" s="82"/>
      <c r="Q106" s="84"/>
      <c r="R106" s="81"/>
      <c r="S106" s="15"/>
      <c r="T106" s="15"/>
      <c r="U106" s="15"/>
      <c r="V106" s="15"/>
      <c r="W106" s="15"/>
      <c r="X106" s="15"/>
      <c r="Y106" s="15"/>
      <c r="Z106" s="15"/>
    </row>
    <row r="107" spans="1:26" ht="15.75" customHeight="1">
      <c r="A107" s="78" t="s">
        <v>531</v>
      </c>
      <c r="B107" s="53" t="s">
        <v>573</v>
      </c>
      <c r="C107" s="74" t="s">
        <v>385</v>
      </c>
      <c r="D107" s="79">
        <v>344</v>
      </c>
      <c r="E107" s="54">
        <f t="shared" si="13"/>
        <v>0</v>
      </c>
      <c r="F107" s="55">
        <f t="shared" si="10"/>
        <v>0</v>
      </c>
      <c r="G107" s="81"/>
      <c r="H107" s="81"/>
      <c r="I107" s="81"/>
      <c r="J107" s="81"/>
      <c r="K107" s="82"/>
      <c r="L107" s="57">
        <f t="shared" si="15"/>
        <v>0</v>
      </c>
      <c r="M107" s="160"/>
      <c r="N107" s="118"/>
      <c r="O107" s="120"/>
      <c r="P107" s="82"/>
      <c r="Q107" s="84"/>
      <c r="R107" s="81"/>
      <c r="S107" s="15"/>
      <c r="T107" s="15"/>
      <c r="U107" s="15"/>
      <c r="V107" s="15"/>
      <c r="W107" s="15"/>
      <c r="X107" s="15"/>
      <c r="Y107" s="15"/>
      <c r="Z107" s="15"/>
    </row>
    <row r="108" spans="1:26" ht="15.75" customHeight="1">
      <c r="A108" s="78" t="s">
        <v>574</v>
      </c>
      <c r="B108" s="53" t="s">
        <v>575</v>
      </c>
      <c r="C108" s="74" t="s">
        <v>385</v>
      </c>
      <c r="D108" s="79">
        <v>345</v>
      </c>
      <c r="E108" s="54">
        <f t="shared" si="13"/>
        <v>0</v>
      </c>
      <c r="F108" s="55">
        <f t="shared" si="10"/>
        <v>0</v>
      </c>
      <c r="G108" s="81"/>
      <c r="H108" s="81"/>
      <c r="I108" s="81"/>
      <c r="J108" s="81"/>
      <c r="K108" s="82"/>
      <c r="L108" s="57">
        <f t="shared" si="15"/>
        <v>0</v>
      </c>
      <c r="M108" s="160"/>
      <c r="N108" s="118"/>
      <c r="O108" s="120"/>
      <c r="P108" s="82"/>
      <c r="Q108" s="84"/>
      <c r="R108" s="81"/>
      <c r="S108" s="15"/>
      <c r="T108" s="15"/>
      <c r="U108" s="15"/>
      <c r="V108" s="15"/>
      <c r="W108" s="15"/>
      <c r="X108" s="15"/>
      <c r="Y108" s="15"/>
      <c r="Z108" s="15"/>
    </row>
    <row r="109" spans="1:26" ht="15.75" customHeight="1">
      <c r="A109" s="78" t="s">
        <v>533</v>
      </c>
      <c r="B109" s="53" t="s">
        <v>576</v>
      </c>
      <c r="C109" s="74" t="s">
        <v>385</v>
      </c>
      <c r="D109" s="79">
        <v>346</v>
      </c>
      <c r="E109" s="54">
        <f t="shared" si="13"/>
        <v>9371205.5</v>
      </c>
      <c r="F109" s="55">
        <f t="shared" si="10"/>
        <v>7064133</v>
      </c>
      <c r="G109" s="80">
        <v>5129724</v>
      </c>
      <c r="H109" s="80">
        <v>1222244</v>
      </c>
      <c r="I109" s="80">
        <v>712165</v>
      </c>
      <c r="J109" s="81"/>
      <c r="K109" s="83"/>
      <c r="L109" s="57">
        <f t="shared" si="15"/>
        <v>2307072.5</v>
      </c>
      <c r="M109" s="160">
        <f>53141+1042163.5+30850+8550+138268+24800+8500+92300+436500+95400+92700+130000+79500+74400</f>
        <v>2307072.5</v>
      </c>
      <c r="N109" s="118"/>
      <c r="O109" s="120"/>
      <c r="P109" s="83"/>
      <c r="Q109" s="84"/>
      <c r="R109" s="81"/>
      <c r="S109" s="15"/>
      <c r="T109" s="15"/>
      <c r="U109" s="15"/>
      <c r="V109" s="15"/>
      <c r="W109" s="15"/>
      <c r="X109" s="15"/>
      <c r="Y109" s="15"/>
      <c r="Z109" s="15"/>
    </row>
    <row r="110" spans="1:26" ht="15.75" customHeight="1">
      <c r="A110" s="78" t="s">
        <v>535</v>
      </c>
      <c r="B110" s="53" t="s">
        <v>577</v>
      </c>
      <c r="C110" s="74" t="s">
        <v>385</v>
      </c>
      <c r="D110" s="79">
        <v>347</v>
      </c>
      <c r="E110" s="54">
        <f t="shared" si="13"/>
        <v>2457399</v>
      </c>
      <c r="F110" s="55">
        <f t="shared" si="10"/>
        <v>2457399</v>
      </c>
      <c r="G110" s="80">
        <v>51290</v>
      </c>
      <c r="H110" s="81"/>
      <c r="I110" s="80">
        <v>2406109</v>
      </c>
      <c r="J110" s="81"/>
      <c r="K110" s="82"/>
      <c r="L110" s="57">
        <f t="shared" si="15"/>
        <v>0</v>
      </c>
      <c r="M110" s="160"/>
      <c r="N110" s="118"/>
      <c r="O110" s="120"/>
      <c r="P110" s="82"/>
      <c r="Q110" s="84"/>
      <c r="R110" s="81"/>
      <c r="S110" s="15"/>
      <c r="T110" s="15"/>
      <c r="U110" s="15"/>
      <c r="V110" s="15"/>
      <c r="W110" s="15"/>
      <c r="X110" s="15"/>
      <c r="Y110" s="15"/>
      <c r="Z110" s="15"/>
    </row>
    <row r="111" spans="1:26" ht="15.75" customHeight="1">
      <c r="A111" s="78" t="s">
        <v>578</v>
      </c>
      <c r="B111" s="53" t="s">
        <v>579</v>
      </c>
      <c r="C111" s="74" t="s">
        <v>385</v>
      </c>
      <c r="D111" s="79">
        <v>349</v>
      </c>
      <c r="E111" s="54">
        <f t="shared" si="13"/>
        <v>0</v>
      </c>
      <c r="F111" s="55">
        <f t="shared" si="10"/>
        <v>0</v>
      </c>
      <c r="G111" s="81"/>
      <c r="H111" s="81"/>
      <c r="I111" s="81"/>
      <c r="J111" s="81"/>
      <c r="K111" s="83"/>
      <c r="L111" s="57">
        <f t="shared" si="15"/>
        <v>0</v>
      </c>
      <c r="M111" s="160"/>
      <c r="N111" s="118"/>
      <c r="O111" s="120"/>
      <c r="P111" s="82"/>
      <c r="Q111" s="84"/>
      <c r="R111" s="81"/>
      <c r="S111" s="15"/>
      <c r="T111" s="15"/>
      <c r="U111" s="15"/>
      <c r="V111" s="15"/>
      <c r="W111" s="15"/>
      <c r="X111" s="15"/>
      <c r="Y111" s="15"/>
      <c r="Z111" s="15"/>
    </row>
    <row r="112" spans="1:26" ht="15.75" customHeight="1">
      <c r="A112" s="78" t="s">
        <v>580</v>
      </c>
      <c r="B112" s="53" t="s">
        <v>581</v>
      </c>
      <c r="C112" s="74" t="s">
        <v>385</v>
      </c>
      <c r="D112" s="79">
        <v>360</v>
      </c>
      <c r="E112" s="54">
        <f t="shared" si="13"/>
        <v>0</v>
      </c>
      <c r="F112" s="55">
        <f t="shared" si="10"/>
        <v>0</v>
      </c>
      <c r="G112" s="81"/>
      <c r="H112" s="81"/>
      <c r="I112" s="81"/>
      <c r="J112" s="81"/>
      <c r="K112" s="82"/>
      <c r="L112" s="57">
        <f t="shared" si="15"/>
        <v>0</v>
      </c>
      <c r="M112" s="160"/>
      <c r="N112" s="118"/>
      <c r="O112" s="120"/>
      <c r="P112" s="82"/>
      <c r="Q112" s="84"/>
      <c r="R112" s="81"/>
      <c r="S112" s="15"/>
      <c r="T112" s="15"/>
      <c r="U112" s="15"/>
      <c r="V112" s="15"/>
      <c r="W112" s="15"/>
      <c r="X112" s="15"/>
      <c r="Y112" s="15"/>
      <c r="Z112" s="15"/>
    </row>
    <row r="113" spans="1:26" ht="26.25" customHeight="1">
      <c r="A113" s="78" t="s">
        <v>582</v>
      </c>
      <c r="B113" s="53" t="s">
        <v>583</v>
      </c>
      <c r="C113" s="74" t="s">
        <v>584</v>
      </c>
      <c r="D113" s="74" t="s">
        <v>385</v>
      </c>
      <c r="E113" s="54">
        <f t="shared" si="13"/>
        <v>0</v>
      </c>
      <c r="F113" s="55">
        <f t="shared" si="10"/>
        <v>0</v>
      </c>
      <c r="G113" s="81"/>
      <c r="H113" s="81"/>
      <c r="I113" s="81"/>
      <c r="J113" s="81"/>
      <c r="K113" s="82"/>
      <c r="L113" s="57">
        <f t="shared" si="15"/>
        <v>0</v>
      </c>
      <c r="M113" s="160"/>
      <c r="N113" s="118"/>
      <c r="O113" s="120"/>
      <c r="P113" s="82"/>
      <c r="Q113" s="84"/>
      <c r="R113" s="81"/>
      <c r="S113" s="15"/>
      <c r="T113" s="15"/>
      <c r="U113" s="15"/>
      <c r="V113" s="15"/>
      <c r="W113" s="15"/>
      <c r="X113" s="15"/>
      <c r="Y113" s="15"/>
      <c r="Z113" s="15"/>
    </row>
    <row r="114" spans="1:26" ht="15.75" customHeight="1">
      <c r="A114" s="78" t="s">
        <v>585</v>
      </c>
      <c r="B114" s="53" t="s">
        <v>586</v>
      </c>
      <c r="C114" s="74" t="s">
        <v>587</v>
      </c>
      <c r="D114" s="74" t="s">
        <v>385</v>
      </c>
      <c r="E114" s="54">
        <f t="shared" si="13"/>
        <v>0</v>
      </c>
      <c r="F114" s="55">
        <f t="shared" si="10"/>
        <v>0</v>
      </c>
      <c r="G114" s="81"/>
      <c r="H114" s="81"/>
      <c r="I114" s="81"/>
      <c r="J114" s="81"/>
      <c r="K114" s="83"/>
      <c r="L114" s="57">
        <f t="shared" si="15"/>
        <v>0</v>
      </c>
      <c r="M114" s="160"/>
      <c r="N114" s="118"/>
      <c r="O114" s="120"/>
      <c r="P114" s="82"/>
      <c r="Q114" s="84"/>
      <c r="R114" s="81"/>
      <c r="S114" s="15"/>
      <c r="T114" s="15"/>
      <c r="U114" s="15"/>
      <c r="V114" s="15"/>
      <c r="W114" s="15"/>
      <c r="X114" s="15"/>
      <c r="Y114" s="15"/>
      <c r="Z114" s="15"/>
    </row>
    <row r="115" spans="1:26" ht="33.75" customHeight="1">
      <c r="A115" s="73" t="s">
        <v>588</v>
      </c>
      <c r="B115" s="53" t="s">
        <v>589</v>
      </c>
      <c r="C115" s="74" t="s">
        <v>590</v>
      </c>
      <c r="D115" s="74" t="s">
        <v>385</v>
      </c>
      <c r="E115" s="54">
        <f t="shared" si="13"/>
        <v>0</v>
      </c>
      <c r="F115" s="55">
        <f t="shared" si="10"/>
        <v>0</v>
      </c>
      <c r="G115" s="75">
        <f t="shared" ref="G115:K115" si="53">G116+G117</f>
        <v>0</v>
      </c>
      <c r="H115" s="75">
        <f t="shared" si="53"/>
        <v>0</v>
      </c>
      <c r="I115" s="75">
        <f t="shared" si="53"/>
        <v>0</v>
      </c>
      <c r="J115" s="75">
        <f t="shared" si="53"/>
        <v>0</v>
      </c>
      <c r="K115" s="76">
        <f t="shared" si="53"/>
        <v>0</v>
      </c>
      <c r="L115" s="57">
        <f t="shared" si="15"/>
        <v>0</v>
      </c>
      <c r="M115" s="159">
        <f>M116+M117</f>
        <v>0</v>
      </c>
      <c r="N115" s="118"/>
      <c r="O115" s="120"/>
      <c r="P115" s="76">
        <f t="shared" ref="P115:R115" si="54">P116+P117</f>
        <v>0</v>
      </c>
      <c r="Q115" s="77">
        <f t="shared" si="54"/>
        <v>0</v>
      </c>
      <c r="R115" s="75">
        <f t="shared" si="54"/>
        <v>0</v>
      </c>
      <c r="S115" s="15"/>
      <c r="T115" s="15"/>
      <c r="U115" s="15"/>
      <c r="V115" s="15"/>
      <c r="W115" s="15"/>
      <c r="X115" s="15"/>
      <c r="Y115" s="15"/>
      <c r="Z115" s="15"/>
    </row>
    <row r="116" spans="1:26" ht="26.25" customHeight="1">
      <c r="A116" s="78" t="s">
        <v>591</v>
      </c>
      <c r="B116" s="53" t="s">
        <v>592</v>
      </c>
      <c r="C116" s="74" t="s">
        <v>593</v>
      </c>
      <c r="D116" s="74" t="s">
        <v>385</v>
      </c>
      <c r="E116" s="54">
        <f t="shared" si="13"/>
        <v>0</v>
      </c>
      <c r="F116" s="55">
        <f t="shared" si="10"/>
        <v>0</v>
      </c>
      <c r="G116" s="81"/>
      <c r="H116" s="81"/>
      <c r="I116" s="81"/>
      <c r="J116" s="81"/>
      <c r="K116" s="82"/>
      <c r="L116" s="57">
        <f t="shared" si="15"/>
        <v>0</v>
      </c>
      <c r="M116" s="160"/>
      <c r="N116" s="118"/>
      <c r="O116" s="120"/>
      <c r="P116" s="82"/>
      <c r="Q116" s="84"/>
      <c r="R116" s="81"/>
      <c r="S116" s="15"/>
      <c r="T116" s="15"/>
      <c r="U116" s="15"/>
      <c r="V116" s="15"/>
      <c r="W116" s="15"/>
      <c r="X116" s="15"/>
      <c r="Y116" s="15"/>
      <c r="Z116" s="15"/>
    </row>
    <row r="117" spans="1:26" ht="15.75" customHeight="1">
      <c r="A117" s="78" t="s">
        <v>594</v>
      </c>
      <c r="B117" s="53" t="s">
        <v>595</v>
      </c>
      <c r="C117" s="74" t="s">
        <v>596</v>
      </c>
      <c r="D117" s="74" t="s">
        <v>385</v>
      </c>
      <c r="E117" s="54">
        <f t="shared" si="13"/>
        <v>0</v>
      </c>
      <c r="F117" s="55">
        <f t="shared" si="10"/>
        <v>0</v>
      </c>
      <c r="G117" s="81"/>
      <c r="H117" s="81"/>
      <c r="I117" s="81"/>
      <c r="J117" s="81"/>
      <c r="K117" s="82"/>
      <c r="L117" s="57">
        <f t="shared" si="15"/>
        <v>0</v>
      </c>
      <c r="M117" s="160"/>
      <c r="N117" s="118"/>
      <c r="O117" s="120"/>
      <c r="P117" s="82"/>
      <c r="Q117" s="84"/>
      <c r="R117" s="81"/>
      <c r="S117" s="15"/>
      <c r="T117" s="15"/>
      <c r="U117" s="15"/>
      <c r="V117" s="15"/>
      <c r="W117" s="15"/>
      <c r="X117" s="15"/>
      <c r="Y117" s="15"/>
      <c r="Z117" s="15"/>
    </row>
    <row r="118" spans="1:26" ht="15.75" customHeight="1">
      <c r="A118" s="68" t="s">
        <v>597</v>
      </c>
      <c r="B118" s="53" t="s">
        <v>598</v>
      </c>
      <c r="C118" s="69" t="s">
        <v>385</v>
      </c>
      <c r="D118" s="74" t="s">
        <v>385</v>
      </c>
      <c r="E118" s="54">
        <f t="shared" si="13"/>
        <v>0</v>
      </c>
      <c r="F118" s="55">
        <f t="shared" si="10"/>
        <v>0</v>
      </c>
      <c r="G118" s="70">
        <f t="shared" ref="G118:K118" si="55">G119+G120+G121</f>
        <v>0</v>
      </c>
      <c r="H118" s="70">
        <f t="shared" si="55"/>
        <v>0</v>
      </c>
      <c r="I118" s="70">
        <f t="shared" si="55"/>
        <v>0</v>
      </c>
      <c r="J118" s="70">
        <f t="shared" si="55"/>
        <v>0</v>
      </c>
      <c r="K118" s="71">
        <f t="shared" si="55"/>
        <v>0</v>
      </c>
      <c r="L118" s="57">
        <f t="shared" si="15"/>
        <v>0</v>
      </c>
      <c r="M118" s="158">
        <f>M119+M120+M121</f>
        <v>0</v>
      </c>
      <c r="N118" s="118"/>
      <c r="O118" s="120"/>
      <c r="P118" s="71">
        <f t="shared" ref="P118:R118" si="56">P119+P120+P121</f>
        <v>0</v>
      </c>
      <c r="Q118" s="72">
        <f t="shared" si="56"/>
        <v>0</v>
      </c>
      <c r="R118" s="70">
        <f t="shared" si="56"/>
        <v>0</v>
      </c>
      <c r="S118" s="15"/>
      <c r="T118" s="15"/>
      <c r="U118" s="15"/>
      <c r="V118" s="15"/>
      <c r="W118" s="15"/>
      <c r="X118" s="15"/>
      <c r="Y118" s="15"/>
      <c r="Z118" s="15"/>
    </row>
    <row r="119" spans="1:26" ht="26.25" customHeight="1">
      <c r="A119" s="78" t="s">
        <v>599</v>
      </c>
      <c r="B119" s="53" t="s">
        <v>600</v>
      </c>
      <c r="C119" s="74" t="s">
        <v>601</v>
      </c>
      <c r="D119" s="74" t="s">
        <v>385</v>
      </c>
      <c r="E119" s="54">
        <f t="shared" si="13"/>
        <v>0</v>
      </c>
      <c r="F119" s="55">
        <f t="shared" si="10"/>
        <v>0</v>
      </c>
      <c r="G119" s="81"/>
      <c r="H119" s="81"/>
      <c r="I119" s="81"/>
      <c r="J119" s="81"/>
      <c r="K119" s="82"/>
      <c r="L119" s="57">
        <f t="shared" si="15"/>
        <v>0</v>
      </c>
      <c r="M119" s="160"/>
      <c r="N119" s="118"/>
      <c r="O119" s="120"/>
      <c r="P119" s="82"/>
      <c r="Q119" s="84"/>
      <c r="R119" s="81"/>
      <c r="S119" s="15"/>
      <c r="T119" s="15"/>
      <c r="U119" s="15"/>
      <c r="V119" s="15"/>
      <c r="W119" s="15"/>
      <c r="X119" s="15"/>
      <c r="Y119" s="15"/>
      <c r="Z119" s="15"/>
    </row>
    <row r="120" spans="1:26" ht="15.75" customHeight="1">
      <c r="A120" s="78" t="s">
        <v>602</v>
      </c>
      <c r="B120" s="53" t="s">
        <v>603</v>
      </c>
      <c r="C120" s="74" t="s">
        <v>601</v>
      </c>
      <c r="D120" s="74" t="s">
        <v>385</v>
      </c>
      <c r="E120" s="54">
        <f t="shared" si="13"/>
        <v>0</v>
      </c>
      <c r="F120" s="55">
        <f t="shared" si="10"/>
        <v>0</v>
      </c>
      <c r="G120" s="81"/>
      <c r="H120" s="81"/>
      <c r="I120" s="81"/>
      <c r="J120" s="81"/>
      <c r="K120" s="82"/>
      <c r="L120" s="57">
        <f t="shared" si="15"/>
        <v>0</v>
      </c>
      <c r="M120" s="160"/>
      <c r="N120" s="118"/>
      <c r="O120" s="120"/>
      <c r="P120" s="82"/>
      <c r="Q120" s="84"/>
      <c r="R120" s="81"/>
      <c r="S120" s="15"/>
      <c r="T120" s="15"/>
      <c r="U120" s="15"/>
      <c r="V120" s="15"/>
      <c r="W120" s="15"/>
      <c r="X120" s="15"/>
      <c r="Y120" s="15"/>
      <c r="Z120" s="15"/>
    </row>
    <row r="121" spans="1:26" ht="15.75" customHeight="1">
      <c r="A121" s="78" t="s">
        <v>604</v>
      </c>
      <c r="B121" s="53" t="s">
        <v>605</v>
      </c>
      <c r="C121" s="74" t="s">
        <v>601</v>
      </c>
      <c r="D121" s="74" t="s">
        <v>385</v>
      </c>
      <c r="E121" s="54">
        <f t="shared" si="13"/>
        <v>0</v>
      </c>
      <c r="F121" s="55">
        <f t="shared" si="10"/>
        <v>0</v>
      </c>
      <c r="G121" s="81"/>
      <c r="H121" s="81"/>
      <c r="I121" s="81"/>
      <c r="J121" s="81"/>
      <c r="K121" s="82"/>
      <c r="L121" s="57">
        <f t="shared" si="15"/>
        <v>0</v>
      </c>
      <c r="M121" s="160"/>
      <c r="N121" s="118"/>
      <c r="O121" s="120"/>
      <c r="P121" s="82"/>
      <c r="Q121" s="84"/>
      <c r="R121" s="81"/>
      <c r="S121" s="15"/>
      <c r="T121" s="15"/>
      <c r="U121" s="15"/>
      <c r="V121" s="15"/>
      <c r="W121" s="15"/>
      <c r="X121" s="15"/>
      <c r="Y121" s="15"/>
      <c r="Z121" s="15"/>
    </row>
    <row r="122" spans="1:26" ht="15.75" customHeight="1">
      <c r="A122" s="68" t="s">
        <v>606</v>
      </c>
      <c r="B122" s="53" t="s">
        <v>607</v>
      </c>
      <c r="C122" s="69" t="s">
        <v>385</v>
      </c>
      <c r="D122" s="74" t="s">
        <v>385</v>
      </c>
      <c r="E122" s="54">
        <f t="shared" si="13"/>
        <v>0</v>
      </c>
      <c r="F122" s="55">
        <f t="shared" si="10"/>
        <v>0</v>
      </c>
      <c r="G122" s="70">
        <f t="shared" ref="G122:K122" si="57">G123</f>
        <v>0</v>
      </c>
      <c r="H122" s="70">
        <f t="shared" si="57"/>
        <v>0</v>
      </c>
      <c r="I122" s="70">
        <f t="shared" si="57"/>
        <v>0</v>
      </c>
      <c r="J122" s="70">
        <f t="shared" si="57"/>
        <v>0</v>
      </c>
      <c r="K122" s="71">
        <f t="shared" si="57"/>
        <v>0</v>
      </c>
      <c r="L122" s="57">
        <f t="shared" si="15"/>
        <v>0</v>
      </c>
      <c r="M122" s="158">
        <f>M123</f>
        <v>0</v>
      </c>
      <c r="N122" s="118"/>
      <c r="O122" s="120"/>
      <c r="P122" s="71">
        <f t="shared" ref="P122:R122" si="58">P123</f>
        <v>0</v>
      </c>
      <c r="Q122" s="72">
        <f t="shared" si="58"/>
        <v>0</v>
      </c>
      <c r="R122" s="70">
        <f t="shared" si="58"/>
        <v>0</v>
      </c>
      <c r="S122" s="15"/>
      <c r="T122" s="15"/>
      <c r="U122" s="15"/>
      <c r="V122" s="15"/>
      <c r="W122" s="15"/>
      <c r="X122" s="15"/>
      <c r="Y122" s="15"/>
      <c r="Z122" s="15"/>
    </row>
    <row r="123" spans="1:26" ht="26.25" customHeight="1">
      <c r="A123" s="78" t="s">
        <v>608</v>
      </c>
      <c r="B123" s="53" t="s">
        <v>609</v>
      </c>
      <c r="C123" s="74" t="s">
        <v>610</v>
      </c>
      <c r="D123" s="74" t="s">
        <v>385</v>
      </c>
      <c r="E123" s="54">
        <f t="shared" si="13"/>
        <v>0</v>
      </c>
      <c r="F123" s="86">
        <f t="shared" si="10"/>
        <v>0</v>
      </c>
      <c r="G123" s="87"/>
      <c r="H123" s="87"/>
      <c r="I123" s="87"/>
      <c r="J123" s="87"/>
      <c r="K123" s="88"/>
      <c r="L123" s="57">
        <f t="shared" si="15"/>
        <v>0</v>
      </c>
      <c r="M123" s="161"/>
      <c r="N123" s="162"/>
      <c r="O123" s="163"/>
      <c r="P123" s="88"/>
      <c r="Q123" s="84"/>
      <c r="R123" s="81"/>
      <c r="S123" s="15"/>
      <c r="T123" s="15"/>
      <c r="U123" s="15"/>
      <c r="V123" s="15"/>
      <c r="W123" s="15"/>
      <c r="X123" s="15"/>
      <c r="Y123" s="15"/>
      <c r="Z123" s="15"/>
    </row>
    <row r="124" spans="1:26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15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15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15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15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15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15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15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15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15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15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15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15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15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15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15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15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15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15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15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15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15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15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15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15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15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15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15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15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15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15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15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15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15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15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15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15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15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15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15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15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15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15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15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15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15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15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15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15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15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15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15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15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15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15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15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15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15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15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15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15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15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15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15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15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15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15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15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15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15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15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15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15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15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15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15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15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15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15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15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15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15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15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15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15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15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15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15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15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15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15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23">
    <mergeCell ref="M73:O73"/>
    <mergeCell ref="M74:O74"/>
    <mergeCell ref="M75:O75"/>
    <mergeCell ref="M76:O76"/>
    <mergeCell ref="M77:O77"/>
    <mergeCell ref="M78:O78"/>
    <mergeCell ref="M79:O79"/>
    <mergeCell ref="M64:O64"/>
    <mergeCell ref="M65:O65"/>
    <mergeCell ref="M66:O66"/>
    <mergeCell ref="M67:O67"/>
    <mergeCell ref="M68:O68"/>
    <mergeCell ref="M69:O69"/>
    <mergeCell ref="M70:O70"/>
    <mergeCell ref="M71:O71"/>
    <mergeCell ref="M72:O72"/>
    <mergeCell ref="M55:O55"/>
    <mergeCell ref="M56:O56"/>
    <mergeCell ref="M57:O57"/>
    <mergeCell ref="M58:O58"/>
    <mergeCell ref="M59:O59"/>
    <mergeCell ref="M60:O60"/>
    <mergeCell ref="M61:O61"/>
    <mergeCell ref="M62:O62"/>
    <mergeCell ref="M63:O63"/>
    <mergeCell ref="M46:O46"/>
    <mergeCell ref="M47:O47"/>
    <mergeCell ref="M48:O48"/>
    <mergeCell ref="M49:O49"/>
    <mergeCell ref="M50:O50"/>
    <mergeCell ref="M51:O51"/>
    <mergeCell ref="M52:O52"/>
    <mergeCell ref="M53:O53"/>
    <mergeCell ref="M54:O54"/>
    <mergeCell ref="M113:O113"/>
    <mergeCell ref="M114:O114"/>
    <mergeCell ref="M122:O122"/>
    <mergeCell ref="M123:O123"/>
    <mergeCell ref="M115:O115"/>
    <mergeCell ref="M116:O116"/>
    <mergeCell ref="M117:O117"/>
    <mergeCell ref="M118:O118"/>
    <mergeCell ref="M119:O119"/>
    <mergeCell ref="M120:O120"/>
    <mergeCell ref="M121:O121"/>
    <mergeCell ref="M104:O104"/>
    <mergeCell ref="M105:O105"/>
    <mergeCell ref="M106:O106"/>
    <mergeCell ref="M107:O107"/>
    <mergeCell ref="M108:O108"/>
    <mergeCell ref="M109:O109"/>
    <mergeCell ref="M110:O110"/>
    <mergeCell ref="M111:O111"/>
    <mergeCell ref="M112:O112"/>
    <mergeCell ref="M95:O95"/>
    <mergeCell ref="M96:O96"/>
    <mergeCell ref="M97:O97"/>
    <mergeCell ref="M98:O98"/>
    <mergeCell ref="M99:O99"/>
    <mergeCell ref="M100:O100"/>
    <mergeCell ref="M101:O101"/>
    <mergeCell ref="M102:O102"/>
    <mergeCell ref="M103:O103"/>
    <mergeCell ref="M86:O86"/>
    <mergeCell ref="M87:O87"/>
    <mergeCell ref="M88:O88"/>
    <mergeCell ref="M89:O89"/>
    <mergeCell ref="M90:O90"/>
    <mergeCell ref="M91:O91"/>
    <mergeCell ref="M92:O92"/>
    <mergeCell ref="M93:O93"/>
    <mergeCell ref="M94:O94"/>
    <mergeCell ref="M28:O28"/>
    <mergeCell ref="M29:O29"/>
    <mergeCell ref="M30:O30"/>
    <mergeCell ref="M80:O80"/>
    <mergeCell ref="M81:O81"/>
    <mergeCell ref="M82:O82"/>
    <mergeCell ref="M83:O83"/>
    <mergeCell ref="M84:O84"/>
    <mergeCell ref="M85:O85"/>
    <mergeCell ref="M31:O31"/>
    <mergeCell ref="M32:O32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43:O43"/>
    <mergeCell ref="M44:O44"/>
    <mergeCell ref="M45:O45"/>
    <mergeCell ref="M11:O11"/>
    <mergeCell ref="M20:O20"/>
    <mergeCell ref="M21:O21"/>
    <mergeCell ref="M22:O22"/>
    <mergeCell ref="M23:O23"/>
    <mergeCell ref="M24:O24"/>
    <mergeCell ref="M25:O25"/>
    <mergeCell ref="M26:O26"/>
    <mergeCell ref="M27:O27"/>
    <mergeCell ref="F4:K4"/>
    <mergeCell ref="L4:P4"/>
    <mergeCell ref="Q4:Q6"/>
    <mergeCell ref="R4:R6"/>
    <mergeCell ref="F5:J5"/>
    <mergeCell ref="K5:K6"/>
    <mergeCell ref="L5:L6"/>
    <mergeCell ref="M5:M6"/>
    <mergeCell ref="A1:R1"/>
    <mergeCell ref="A2:R2"/>
    <mergeCell ref="A4:A6"/>
    <mergeCell ref="B4:B6"/>
    <mergeCell ref="C4:C6"/>
    <mergeCell ref="D4:D6"/>
    <mergeCell ref="E4:E6"/>
    <mergeCell ref="P5:P6"/>
    <mergeCell ref="N5:N6"/>
    <mergeCell ref="O5:O6"/>
  </mergeCells>
  <pageMargins left="0.31496062992125978" right="0.31496062992125978" top="0.55118110236220474" bottom="0.35433070866141742" header="0" footer="0"/>
  <pageSetup paperSize="9" fitToHeight="0" orientation="landscape"/>
  <headerFooter>
    <oddHeader>&amp;LФорма 2.4&amp;RОтчет офинансовом обеспечении программы развития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Титульный лист </vt:lpstr>
      <vt:lpstr>Содержание</vt:lpstr>
      <vt:lpstr>КОСГУ</vt:lpstr>
      <vt:lpstr>КВР</vt:lpstr>
      <vt:lpstr>Ф_1</vt:lpstr>
      <vt:lpstr>Ф_2_1</vt:lpstr>
      <vt:lpstr>Ф_2_2</vt:lpstr>
      <vt:lpstr>Ф_2_3</vt:lpstr>
      <vt:lpstr>Ф_2_4</vt:lpstr>
      <vt:lpstr>Ф_3</vt:lpstr>
      <vt:lpstr>код валюты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Жукова</dc:creator>
  <cp:lastModifiedBy>Оксана Андреевна</cp:lastModifiedBy>
  <dcterms:created xsi:type="dcterms:W3CDTF">2022-11-03T13:33:51Z</dcterms:created>
  <dcterms:modified xsi:type="dcterms:W3CDTF">2023-02-16T13:49:14Z</dcterms:modified>
</cp:coreProperties>
</file>